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317134\Desktop\"/>
    </mc:Choice>
  </mc:AlternateContent>
  <bookViews>
    <workbookView xWindow="3780" yWindow="1020" windowWidth="27720" windowHeight="17535"/>
  </bookViews>
  <sheets>
    <sheet name="Materialübersich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5" i="1" l="1"/>
  <c r="G13" i="1" l="1"/>
  <c r="G28" i="1"/>
  <c r="G33" i="1"/>
  <c r="G254" i="1"/>
  <c r="G251" i="1"/>
  <c r="G247" i="1"/>
  <c r="G244" i="1"/>
  <c r="G222" i="1" l="1"/>
  <c r="G199" i="1" l="1"/>
</calcChain>
</file>

<file path=xl/sharedStrings.xml><?xml version="1.0" encoding="utf-8"?>
<sst xmlns="http://schemas.openxmlformats.org/spreadsheetml/2006/main" count="851" uniqueCount="559">
  <si>
    <t>Material</t>
  </si>
  <si>
    <t>Spezifizierung</t>
  </si>
  <si>
    <t>mögliche Beschaffung</t>
  </si>
  <si>
    <t>Verbrauchsmaterial</t>
  </si>
  <si>
    <t>Labormaterialien/Geräte/Modelle</t>
  </si>
  <si>
    <t>Materialliste für "Warum sollen wir unseren Körper belasten?"</t>
  </si>
  <si>
    <t>Migros/Coop</t>
  </si>
  <si>
    <t>Putzessig 500 ml</t>
  </si>
  <si>
    <t>ausgekochter Pouletknochen</t>
  </si>
  <si>
    <t>Restaurant vor Ort</t>
  </si>
  <si>
    <t>Eierschale mit wenig Eiweiss</t>
  </si>
  <si>
    <t>Coop Bau &amp; Hobby</t>
  </si>
  <si>
    <t>Grillzange</t>
  </si>
  <si>
    <t xml:space="preserve">ausgekochter Röhrenknochen einer Kuh </t>
  </si>
  <si>
    <t>Metzger vor Ort</t>
  </si>
  <si>
    <t>Bechergläser</t>
  </si>
  <si>
    <t>250 ml in Schachtel verstaubar</t>
  </si>
  <si>
    <t>Roth AG Laborbedarf</t>
  </si>
  <si>
    <t>Teelichter</t>
  </si>
  <si>
    <t>Karton schwarz à 100 Stk.</t>
  </si>
  <si>
    <t>Papeterie</t>
  </si>
  <si>
    <t>Streichhölzer</t>
  </si>
  <si>
    <t>Pflanzenöl 500 ml</t>
  </si>
  <si>
    <t>Schnur, Knäuel</t>
  </si>
  <si>
    <t>Postit</t>
  </si>
  <si>
    <t xml:space="preserve">Messband </t>
  </si>
  <si>
    <t xml:space="preserve">Kunststoffröhren </t>
  </si>
  <si>
    <t>Wäscheklammern à 50 Stk.</t>
  </si>
  <si>
    <t>Gummiband (Veloschlauch)</t>
  </si>
  <si>
    <t xml:space="preserve">Baumschere </t>
  </si>
  <si>
    <t>Druck-Metallfedern à 200 Stk.</t>
  </si>
  <si>
    <t>roter Wollknäuel</t>
  </si>
  <si>
    <t>blauer Wollknäuel</t>
  </si>
  <si>
    <t>Stabiler Stab (z.B. Besenstiel)</t>
  </si>
  <si>
    <t>Schulzimmer</t>
  </si>
  <si>
    <t xml:space="preserve">Bastelbogen Skelett </t>
  </si>
  <si>
    <t xml:space="preserve">Download Einheit </t>
  </si>
  <si>
    <t>Bastelspint für Skelett</t>
  </si>
  <si>
    <t>Festes Papier A3</t>
  </si>
  <si>
    <t>Leere Getränkedosen</t>
  </si>
  <si>
    <t>Volle Getränkedosen</t>
  </si>
  <si>
    <t>Leere Konservendosen</t>
  </si>
  <si>
    <t>"Gümmeli"</t>
  </si>
  <si>
    <t>Klebeband-Rolle</t>
  </si>
  <si>
    <t>Schaschlikspiesse à 100 Stk.</t>
  </si>
  <si>
    <t>Pfeifenputzer</t>
  </si>
  <si>
    <t>60g= CHF 3.95</t>
  </si>
  <si>
    <t>Bastelperlen</t>
  </si>
  <si>
    <t>Federnsortimentbox</t>
  </si>
  <si>
    <t>Stoppuhr/Timer</t>
  </si>
  <si>
    <t>Labogaz 470, Schraubmodell</t>
  </si>
  <si>
    <t>Materialliste für "Wo ist überall Energie?"</t>
  </si>
  <si>
    <t>Bemerkung</t>
  </si>
  <si>
    <t>1 Kartonschachtel (Schuhschachtel)</t>
  </si>
  <si>
    <t>-</t>
  </si>
  <si>
    <t>Solarkocher</t>
  </si>
  <si>
    <t>A4 Karton od. Kunststoff Unterlage / Paket</t>
  </si>
  <si>
    <t>Prüfkreis</t>
  </si>
  <si>
    <t>Alufolie / Rolle</t>
  </si>
  <si>
    <t>Coop/Migros</t>
  </si>
  <si>
    <t>Büroklammern</t>
  </si>
  <si>
    <t>32 mm</t>
  </si>
  <si>
    <t>Daunen / Kissen</t>
  </si>
  <si>
    <t>Isolation</t>
  </si>
  <si>
    <t>Flachbatterie</t>
  </si>
  <si>
    <t>4.5V (3R12)</t>
  </si>
  <si>
    <t>Gummiband</t>
  </si>
  <si>
    <t>Klarsichtfolie / Rolle</t>
  </si>
  <si>
    <t>Lämpchen</t>
  </si>
  <si>
    <t>3.5V 0.2A/E10  (Nr.202019)</t>
  </si>
  <si>
    <t>Windgenerator</t>
  </si>
  <si>
    <t>schwarze Schokolade</t>
  </si>
  <si>
    <t>Scotch Magic Tape 3M</t>
  </si>
  <si>
    <t>19 mm x 33 m</t>
  </si>
  <si>
    <t>Sonnen-Finger-Heizung</t>
  </si>
  <si>
    <t>Sonneriedraht 0.8 / Rolle</t>
  </si>
  <si>
    <t>Wolle / Beutel</t>
  </si>
  <si>
    <t>Zeichen- &amp; Malkarton</t>
  </si>
  <si>
    <t>Bristol, weiss</t>
  </si>
  <si>
    <t>A4-Blätter</t>
  </si>
  <si>
    <t>Energie-Kompass</t>
  </si>
  <si>
    <t>Schnur</t>
  </si>
  <si>
    <t>Schere</t>
  </si>
  <si>
    <t>spitzer Bleistift</t>
  </si>
  <si>
    <t>Klebstreifen</t>
  </si>
  <si>
    <t>Bleistift</t>
  </si>
  <si>
    <t>Elastischer Massstab</t>
  </si>
  <si>
    <t>Lineal</t>
  </si>
  <si>
    <t>verschieden elastische Lineale</t>
  </si>
  <si>
    <t>Münzen</t>
  </si>
  <si>
    <t>Radier-Gummi</t>
  </si>
  <si>
    <t>Artisten-Wippe</t>
  </si>
  <si>
    <t>Nahrungsmittel</t>
  </si>
  <si>
    <t>Energydrink, Apfel, Brot, …</t>
  </si>
  <si>
    <t>Auf Pirsch mit Energiekompass</t>
  </si>
  <si>
    <t>Kerze</t>
  </si>
  <si>
    <t>Kressesamen</t>
  </si>
  <si>
    <t>Kresse-Versuch</t>
  </si>
  <si>
    <t>Watterondellen</t>
  </si>
  <si>
    <t>Kochsalz (in kg)</t>
  </si>
  <si>
    <t>Combinox D50</t>
  </si>
  <si>
    <t>Conrad</t>
  </si>
  <si>
    <t>Essig-Batterie</t>
  </si>
  <si>
    <t>Digitales Thermometer</t>
  </si>
  <si>
    <t>digit. Haus- &amp; Steakthermometer</t>
  </si>
  <si>
    <t>Haarföhn</t>
  </si>
  <si>
    <t>Kabel mit Krokodilklemmen</t>
  </si>
  <si>
    <t>Knopfbatterien</t>
  </si>
  <si>
    <t>für digitales Thermometer</t>
  </si>
  <si>
    <t>aus Platte ausschneiden</t>
  </si>
  <si>
    <t>Speiseessig (in l)</t>
  </si>
  <si>
    <t>Timer</t>
  </si>
  <si>
    <t>Natel ?</t>
  </si>
  <si>
    <t>Plastikbox / Tupperware</t>
  </si>
  <si>
    <t>ca. 22cm x 14cm x 10cm</t>
  </si>
  <si>
    <t>IKEA</t>
  </si>
  <si>
    <t>Weithalsflasche mit Drehverschluss</t>
  </si>
  <si>
    <t>100 ml</t>
  </si>
  <si>
    <r>
      <t xml:space="preserve">Windgenerator </t>
    </r>
    <r>
      <rPr>
        <sz val="11"/>
        <color theme="1"/>
        <rFont val="Calibri"/>
        <family val="2"/>
        <scheme val="minor"/>
      </rPr>
      <t>Set</t>
    </r>
  </si>
  <si>
    <t>Propeller 4-Blatt</t>
  </si>
  <si>
    <t>Propeller 3-Blatt</t>
  </si>
  <si>
    <t>Propeller 2-Blatt</t>
  </si>
  <si>
    <t>Materialliste für "Was macht Stoffe so besonders?"</t>
  </si>
  <si>
    <t xml:space="preserve">Rechaudkerzen </t>
  </si>
  <si>
    <t>Leere Aluminiumhüllen der Rechaudkerzen / Aluschälchen</t>
  </si>
  <si>
    <t>durchsichtig</t>
  </si>
  <si>
    <t>Landi</t>
  </si>
  <si>
    <t xml:space="preserve">Stabfeuerzeug </t>
  </si>
  <si>
    <t>Puderzucker (in g)</t>
  </si>
  <si>
    <t>100g</t>
  </si>
  <si>
    <t>Gips (in g)</t>
  </si>
  <si>
    <t>500g</t>
  </si>
  <si>
    <t>Backpulver (in g)</t>
  </si>
  <si>
    <t>750g</t>
  </si>
  <si>
    <t>Babypuder (in g)</t>
  </si>
  <si>
    <t>Migros/Coop/Drogerie</t>
  </si>
  <si>
    <t>Kristallzucker (in g)</t>
  </si>
  <si>
    <t>10g</t>
  </si>
  <si>
    <t>Würfelzucker</t>
  </si>
  <si>
    <t>Emserpastillen</t>
  </si>
  <si>
    <t>ohne Aroma aber mit Zucker</t>
  </si>
  <si>
    <t>Apotheke</t>
  </si>
  <si>
    <t>Brennsprit (in ml)</t>
  </si>
  <si>
    <t>500 ml</t>
  </si>
  <si>
    <t>Sand (in cm3)</t>
  </si>
  <si>
    <t xml:space="preserve">z.B. Terrariensand oder Quarzsand Körnung ca. 1 mm </t>
  </si>
  <si>
    <t>500 cm3</t>
  </si>
  <si>
    <t>Tierhandlung/Internet</t>
  </si>
  <si>
    <t>Einwegbecher 1 dl</t>
  </si>
  <si>
    <t>durchsichtiger und farbloserKunststoff</t>
  </si>
  <si>
    <t>30 Stück Preis</t>
  </si>
  <si>
    <t>Haushaltspapierrolle</t>
  </si>
  <si>
    <t>Wasserfeste Filzstifte</t>
  </si>
  <si>
    <t>(zum Beschriften der Becher/Bechergläser)</t>
  </si>
  <si>
    <t>Migros/Coop/Papeterie</t>
  </si>
  <si>
    <t>Röhrli/Strohhalme</t>
  </si>
  <si>
    <t>nicht ganz dünne und mit Gelenk</t>
  </si>
  <si>
    <t>Kerzen mit Kerzenständer</t>
  </si>
  <si>
    <t>(keine Rechaudkerzen)</t>
  </si>
  <si>
    <t>leere Filterpapiere</t>
  </si>
  <si>
    <t>ca. 5x10 cm (z.B. ein rundes Filterpapier einfach halbiert)</t>
  </si>
  <si>
    <t>100 Stück</t>
  </si>
  <si>
    <t>Durchmesser ca. 10 cm (zum Herstellen der "Stücke des Drohbriefes" und der "Filzstiftprobe eines Verdächtigten" für jede Zweiergruppe.)</t>
  </si>
  <si>
    <t>8 unterschiedliche schwarze wasserlösliche Filzstifte</t>
  </si>
  <si>
    <t xml:space="preserve"> max. Länge der Filzstifte: 15 cm. Dies sind die Filzstifte der acht Personen</t>
  </si>
  <si>
    <t>gleiche schwarze wasserlösliche Filzstifte</t>
  </si>
  <si>
    <t xml:space="preserve"> max. Länge der Filzstifte: 15 cm. Dies sind die Filzstifte der vier möglichen Täter</t>
  </si>
  <si>
    <t xml:space="preserve">Metallene Esslöffel </t>
  </si>
  <si>
    <t>Migros/Coop/IKEA</t>
  </si>
  <si>
    <t xml:space="preserve">Küchenwaage </t>
  </si>
  <si>
    <t>Genauigkeit +/- 1 g</t>
  </si>
  <si>
    <t>Wasserkocher</t>
  </si>
  <si>
    <t>Grösse egal</t>
  </si>
  <si>
    <t>feuerfeste Unterlagen</t>
  </si>
  <si>
    <t>Schutzbrillen</t>
  </si>
  <si>
    <t>10er Set</t>
  </si>
  <si>
    <t>Tupperware</t>
  </si>
  <si>
    <t>PRUTA Dose mit Deckel 17er-Set von IKEA für Papierchromatographie</t>
  </si>
  <si>
    <t>genau 15 cm lang</t>
  </si>
  <si>
    <t>Material für Lehrpersonen</t>
  </si>
  <si>
    <r>
      <t>Pfanne</t>
    </r>
    <r>
      <rPr>
        <sz val="11"/>
        <color theme="1"/>
        <rFont val="Calibri"/>
        <family val="2"/>
        <scheme val="minor"/>
      </rPr>
      <t>/Topf aus Metall</t>
    </r>
  </si>
  <si>
    <t>Tablett</t>
  </si>
  <si>
    <t>Holzbrettchen (z.B. Schneidebrett)</t>
  </si>
  <si>
    <t>Wasserglace</t>
  </si>
  <si>
    <t>Anstelle der Wasserglace können alternativ Zuckereiswürfel (aus 1 EL Zucker mit Wasser auf 1 dl Gesamtvolumen aufgefüllt) oder normale Eiswürfel verwendet werden.</t>
  </si>
  <si>
    <t>Tasse/Trinkglas  mit Heisswasser (3 cm hoch gefüllt)</t>
  </si>
  <si>
    <t>Tasse/Trinkglas mit Kaltwasser (3 cm hoch gefüllt)</t>
  </si>
  <si>
    <t>identische Teelöffel aus Metall</t>
  </si>
  <si>
    <t>jeweils drei müssen genau gleich sein</t>
  </si>
  <si>
    <t>identische Gabeln aus Metall</t>
  </si>
  <si>
    <t>identische Holzlöffel</t>
  </si>
  <si>
    <t>Coop Bau und Hobby</t>
  </si>
  <si>
    <t>identische Holzgabeln</t>
  </si>
  <si>
    <t xml:space="preserve">Wasserkocher </t>
  </si>
  <si>
    <t>1 bis 2</t>
  </si>
  <si>
    <t>Materialliste für "Was passiert mit dem Licht, bevor wir es sehen?"</t>
  </si>
  <si>
    <t>Alufolie</t>
  </si>
  <si>
    <t>Rolle</t>
  </si>
  <si>
    <t>geht auch ohne</t>
  </si>
  <si>
    <t>Karton</t>
  </si>
  <si>
    <t>A4 oder A5, einweg</t>
  </si>
  <si>
    <t>für Wasserlupe</t>
  </si>
  <si>
    <t>Klarsichtfolie</t>
  </si>
  <si>
    <t>Klebeband (Anzahl Rollen)</t>
  </si>
  <si>
    <t>Malerklebeband, 18 mm breit</t>
  </si>
  <si>
    <t>6 Rollen</t>
  </si>
  <si>
    <t>Baumarkt</t>
  </si>
  <si>
    <t>Milch</t>
  </si>
  <si>
    <t>Pipette</t>
  </si>
  <si>
    <t>aus Plastik</t>
  </si>
  <si>
    <t>&gt; 8</t>
  </si>
  <si>
    <t>z.B. Roth AG</t>
  </si>
  <si>
    <t>Plastikkaffeebecher</t>
  </si>
  <si>
    <t>weiss</t>
  </si>
  <si>
    <t>nicht durchsichtig!</t>
  </si>
  <si>
    <t>Schwarzes Papier</t>
  </si>
  <si>
    <t>A4 oder A3</t>
  </si>
  <si>
    <t>&gt;8</t>
  </si>
  <si>
    <t>Galaxus</t>
  </si>
  <si>
    <t>oder Feuerzeug</t>
  </si>
  <si>
    <t>Strohhalm</t>
  </si>
  <si>
    <t>Einweg</t>
  </si>
  <si>
    <t>&gt; 20</t>
  </si>
  <si>
    <t>Weisses Papier</t>
  </si>
  <si>
    <t>A3 oder A2</t>
  </si>
  <si>
    <t>Office World</t>
  </si>
  <si>
    <t>Zeitungspapier</t>
  </si>
  <si>
    <t>Altpapier</t>
  </si>
  <si>
    <t>Autorückspiegel</t>
  </si>
  <si>
    <t>Schrotthändler</t>
  </si>
  <si>
    <t>Bleistifte</t>
  </si>
  <si>
    <t>Eckiges Trinkglas</t>
  </si>
  <si>
    <t>aus Glas oder Plastik</t>
  </si>
  <si>
    <t xml:space="preserve"> verpackungsteam.ch</t>
  </si>
  <si>
    <t>Alufix Fingerfood e</t>
  </si>
  <si>
    <t>Esslöffel</t>
  </si>
  <si>
    <t>aus Metall, müssen spiegeln</t>
  </si>
  <si>
    <t>Fahrrad-Reflektor</t>
  </si>
  <si>
    <t>www.conrad.ch</t>
  </si>
  <si>
    <t>Farbfolie (Sichtmäppchen)</t>
  </si>
  <si>
    <t>Stücke ca. 10x10 cm</t>
  </si>
  <si>
    <t>8x3</t>
  </si>
  <si>
    <t>3 versch. Farben</t>
  </si>
  <si>
    <t>Grosse Zahnstocher</t>
  </si>
  <si>
    <t>Grosser Karton</t>
  </si>
  <si>
    <t>als "Autotür"</t>
  </si>
  <si>
    <t>Kartonsammlung</t>
  </si>
  <si>
    <t>Grosses Trinkglas</t>
  </si>
  <si>
    <t>ca. 15 cm hoch (oder höher)</t>
  </si>
  <si>
    <t>z.B. Ikea, Micasa</t>
  </si>
  <si>
    <t>Holzstäbe/Äste</t>
  </si>
  <si>
    <t>für eine Sonnenuhr geeignet</t>
  </si>
  <si>
    <t>Wald/Werkraum</t>
  </si>
  <si>
    <t>Insektenlupe</t>
  </si>
  <si>
    <t>oberer Teil der Insektenlupe</t>
  </si>
  <si>
    <t>Kartonzielscheibe</t>
  </si>
  <si>
    <t>selbstgemacht</t>
  </si>
  <si>
    <t>Kleine Kerzen</t>
  </si>
  <si>
    <t>Rechaud-Kerzen</t>
  </si>
  <si>
    <t>Kosmetikspiegel</t>
  </si>
  <si>
    <t>gekrümmter Spiegel (vergrössert)</t>
  </si>
  <si>
    <t>Coop (mit Saugnäpfen 10x)</t>
  </si>
  <si>
    <t>Kugelschreiberhülle</t>
  </si>
  <si>
    <t>oder dünnes Metallrohr</t>
  </si>
  <si>
    <t>Laserpointer</t>
  </si>
  <si>
    <t>www.brack.ch</t>
  </si>
  <si>
    <t>Lesebrille</t>
  </si>
  <si>
    <t>Lineale (mind. 30 cm)</t>
  </si>
  <si>
    <t>oder andere Stützen für Schattentheater</t>
  </si>
  <si>
    <t>kleine Münzen (z.B. 20 Rp.)</t>
  </si>
  <si>
    <t>Bank</t>
  </si>
  <si>
    <t>Nagel</t>
  </si>
  <si>
    <t>muss durch Kugelschreiberhülle passen</t>
  </si>
  <si>
    <t>PET-Flaschen</t>
  </si>
  <si>
    <t>verschiedene Grössen, Farben, Formen</t>
  </si>
  <si>
    <t>Plastikwanne</t>
  </si>
  <si>
    <t>klein</t>
  </si>
  <si>
    <t>Papeterie/ Office World</t>
  </si>
  <si>
    <t>Plexiglaskugel</t>
  </si>
  <si>
    <t>"Kugellinse"</t>
  </si>
  <si>
    <t>Lieferzeit ca. 10 Tage</t>
  </si>
  <si>
    <t>oder dünner Glasbehälter</t>
  </si>
  <si>
    <t>www.manor.ch/SEPPI</t>
  </si>
  <si>
    <t>Rundes Trinkglas</t>
  </si>
  <si>
    <t>aus Glas oder Plastik, z.B. unterer Teil der Insektenlupe</t>
  </si>
  <si>
    <t xml:space="preserve">Coop </t>
  </si>
  <si>
    <t>Sonnenbrillen</t>
  </si>
  <si>
    <t>günstiges Modell</t>
  </si>
  <si>
    <t>Spiegel-Folie</t>
  </si>
  <si>
    <t>biegbar</t>
  </si>
  <si>
    <t>Steine</t>
  </si>
  <si>
    <t>klein bis mittelgross, beschriftbar mit Filzstift</t>
  </si>
  <si>
    <t>Pausenplatz</t>
  </si>
  <si>
    <t>Stoffstück dunkel</t>
  </si>
  <si>
    <t>dicker Stoff, ca. 20x30 cm</t>
  </si>
  <si>
    <t>Kleidersammlung</t>
  </si>
  <si>
    <t>aus alten T-Shirts</t>
  </si>
  <si>
    <t>Stoffstück gestreift</t>
  </si>
  <si>
    <t>gestreifter Stoff, ca. 20x30 cm</t>
  </si>
  <si>
    <t>Stoffstück hell</t>
  </si>
  <si>
    <t>feine Baumwolle, ca. 20x30 cm</t>
  </si>
  <si>
    <t>UV-Schutz Stoffstück</t>
  </si>
  <si>
    <t>mit UV-Schutz, ca. 20x30 cm</t>
  </si>
  <si>
    <t>Sportgeschäft</t>
  </si>
  <si>
    <t>aus UV-T-Shirts</t>
  </si>
  <si>
    <t>Taschenlampe</t>
  </si>
  <si>
    <t>LED Lenser P7.2</t>
  </si>
  <si>
    <t>Lichtkegel verstellbar</t>
  </si>
  <si>
    <t>UV-Lampe</t>
  </si>
  <si>
    <t>UV-Perlen</t>
  </si>
  <si>
    <t>Set mit 50 Stück</t>
  </si>
  <si>
    <t>Weitere Lichtquellen</t>
  </si>
  <si>
    <t>z.B. Tischlampe aus dem Schulzimmer</t>
  </si>
  <si>
    <t>Materialliste für "Was braucht es, damit elektrischer Strom fliess?"</t>
  </si>
  <si>
    <t>ca. 20cm * 14 cm * 8 cm</t>
  </si>
  <si>
    <t>http://www.ikea.com/ch/de/catalog/products/90166072/</t>
  </si>
  <si>
    <t>1 Bund feine Stahlwolle</t>
  </si>
  <si>
    <t>Grösse Nr. 00</t>
  </si>
  <si>
    <t>http://ch.opitec.com/opitec-web/articleNumber/509147/zz/cID/c3I6c3RhaGx3b2xsZTc=</t>
  </si>
  <si>
    <t xml:space="preserve">1x Rolle Aluminiumfolie </t>
  </si>
  <si>
    <t>30 m * 29 cm</t>
  </si>
  <si>
    <t>Coop / Migros / ...</t>
  </si>
  <si>
    <t>4.5 V Batterie</t>
  </si>
  <si>
    <t>http://ch.opitec.com/opitec-web/articleNumber/204112/zz/cID/c3I6Z2zDvGhiaXJuZTE=/p/2</t>
  </si>
  <si>
    <t>http://ch.opitec.com/opitec-web/articleNumber/284060/zz/cID/c3I6YsO8cm9rbGFtbWVyOA==</t>
  </si>
  <si>
    <t>Druckschalter</t>
  </si>
  <si>
    <t>Eisennagel</t>
  </si>
  <si>
    <t>30 mm, Strom leitend</t>
  </si>
  <si>
    <t>Coop Bau &amp; Hobby / www.bauhaus.ch</t>
  </si>
  <si>
    <t>Glühbirnen</t>
  </si>
  <si>
    <t>Für Fassung und 4.5V</t>
  </si>
  <si>
    <t>http://ch.opitec.com/opitec-web/articleNumber/202064/zz/cID/c3I6Z2zDvGhiaXJuZTE=</t>
  </si>
  <si>
    <t>Holzbrettli 5 cm * 10 cm</t>
  </si>
  <si>
    <t>weiches Holz</t>
  </si>
  <si>
    <t>individuell besorgen</t>
  </si>
  <si>
    <t>kleine Wäscheklammern</t>
  </si>
  <si>
    <t>http://ch.opitec.com/opitec-web/articleNumber/513815/zz/cID/c3I6V8Okc2NoZWtsYW1tZXJuOQ==</t>
  </si>
  <si>
    <t>Krokodilklemmen mit Kabel</t>
  </si>
  <si>
    <t>ca. 20 cm Kabellänge</t>
  </si>
  <si>
    <t>http://ch.opitec.com/opitec-web/articleNumber/220079/zz/cID/c3I6a2FiZWwz</t>
  </si>
  <si>
    <t>Lampenfassungen</t>
  </si>
  <si>
    <t>für 4.5V Glühbirne</t>
  </si>
  <si>
    <t>http://ch.opitec.com/opitec-web/articleNumber/200053/zz/cID/c3I6R2zDvGhiaXJuZTM=/p/2</t>
  </si>
  <si>
    <t>Lernprogramm Elektronik Teil 1-3</t>
  </si>
  <si>
    <t>Material zum Lernprogramm</t>
  </si>
  <si>
    <t>https://www.opitec.ch/werk-packungen/elektronik-elektromechanik/elektroschaltungen/elektronik-lernprogramm-mit-breadboard.html?listtype=search&amp;searchparam=Elektronik</t>
  </si>
  <si>
    <t>Lernprogramm Elektronik Teil 1-3 Ausdruck</t>
  </si>
  <si>
    <t>https://nbg-web01.opitec.com/img/118/392/118392bd.pdf</t>
  </si>
  <si>
    <t>Plastikbecher</t>
  </si>
  <si>
    <t>bspw. Urinbecher, um kleine Materialien zu verstauen</t>
  </si>
  <si>
    <t>Reissnadeln</t>
  </si>
  <si>
    <t>Ohne Plastikkopf</t>
  </si>
  <si>
    <t>http://ch.opitec.com/opitec-web/articleNumber/280037/zz/cID/c3I6bmFnZWw1</t>
  </si>
  <si>
    <t>Summer für Alarmanlage</t>
  </si>
  <si>
    <t>4.5 V</t>
  </si>
  <si>
    <t>https://ch.opitec.com/opitec-web/articleNumber/215011/zz/cID/c3I6c3VtbWVyNQ==</t>
  </si>
  <si>
    <t>Materialliste für "Wie können Roboter im Alltag unterstützen?"</t>
  </si>
  <si>
    <t>Filzstifte in div. Farben</t>
  </si>
  <si>
    <t>Stabilo Pen 68, 1 mm</t>
  </si>
  <si>
    <t>Coop</t>
  </si>
  <si>
    <t>Fineliner in div. Farben</t>
  </si>
  <si>
    <t>Stabilo Point 88, 0.4 mm</t>
  </si>
  <si>
    <t>Block A3-Papier weiss</t>
  </si>
  <si>
    <t>A3-Papier weiss</t>
  </si>
  <si>
    <t>Isolierband breit</t>
  </si>
  <si>
    <t>schwarz ca. 25 mm, 33 m</t>
  </si>
  <si>
    <t>Bürstenkopf</t>
  </si>
  <si>
    <t>von einer Zahnbürste oder Putzbürste</t>
  </si>
  <si>
    <t>Opitec / Conrad</t>
  </si>
  <si>
    <t>dünner Draht (keine Litze)</t>
  </si>
  <si>
    <t>zum Anfertigen der Fühler beim Robotermodell</t>
  </si>
  <si>
    <t>doppelseitiges Klebeband</t>
  </si>
  <si>
    <t>Heisskleber</t>
  </si>
  <si>
    <t>Pistole und Ersatzpatronen</t>
  </si>
  <si>
    <t>Elektromotor klein</t>
  </si>
  <si>
    <t xml:space="preserve">Motor R20, auch als ganzes Set kaufbar: </t>
  </si>
  <si>
    <t>Für Zeichnungsrobotermodell</t>
  </si>
  <si>
    <t xml:space="preserve">https://ch.opitec.com/opitec-web/articleNumber/113794 </t>
  </si>
  <si>
    <t>Laufbürste Wirbelwind: Ganzes Set 3.95</t>
  </si>
  <si>
    <t>Batterie</t>
  </si>
  <si>
    <t>AA-Baterie, 2 Stück pro Robotermodell</t>
  </si>
  <si>
    <t>Batteriehalter</t>
  </si>
  <si>
    <t>1xMignon AA</t>
  </si>
  <si>
    <t>kurze Kabelbinder</t>
  </si>
  <si>
    <t>1 Stk. pro Robotermodell</t>
  </si>
  <si>
    <t>Klingeldraht</t>
  </si>
  <si>
    <t>Klingeldraht, ca. 30cm pro Robotermodell</t>
  </si>
  <si>
    <t>Pappbecher</t>
  </si>
  <si>
    <t>2,5dl Grösse in unterschiedlichen Farben</t>
  </si>
  <si>
    <t>Coop/ Migros</t>
  </si>
  <si>
    <t>Zahnstocher</t>
  </si>
  <si>
    <t>4 Stk. pro Robotermodell</t>
  </si>
  <si>
    <t>Büroklammer</t>
  </si>
  <si>
    <t>Wackelaugen</t>
  </si>
  <si>
    <t>zum Verzieren auf dem Pappbecher</t>
  </si>
  <si>
    <t xml:space="preserve">15g= CHF 1.50 </t>
  </si>
  <si>
    <t>Vibrationsmotor</t>
  </si>
  <si>
    <t>z.B. aus einem alten Smartphone</t>
  </si>
  <si>
    <t>Für Zahnbürstenrobotermodell</t>
  </si>
  <si>
    <t>Kleine Knopfzellenbatterie</t>
  </si>
  <si>
    <t xml:space="preserve">1.5-3.0 Volt, LR43 Knopfbatterie </t>
  </si>
  <si>
    <t>m electronics</t>
  </si>
  <si>
    <t>Schalter</t>
  </si>
  <si>
    <t>Druckschalter / Schiebeschalter mit Laschen</t>
  </si>
  <si>
    <t>Notebook mit Programmierumgebung VPL von Aseba Studio</t>
  </si>
  <si>
    <t>z.B. LENOVO ThinkPad Yoga 12 i5-5200U</t>
  </si>
  <si>
    <t>Software kostenlos herunterladen: www.thymio.org</t>
  </si>
  <si>
    <t>Notebook-Ladekabel</t>
  </si>
  <si>
    <t>beim Kauf des Notebooks inbegriffen</t>
  </si>
  <si>
    <t>Computermaus</t>
  </si>
  <si>
    <t xml:space="preserve">Microsoft Optical Mouse 200 (Schwarz, Kabel) </t>
  </si>
  <si>
    <t>digitec.ch</t>
  </si>
  <si>
    <t>Thymio II-Roboter Wireless</t>
  </si>
  <si>
    <t>educatec.ch</t>
  </si>
  <si>
    <t>Roboter und Dongle müssen bei Neukauf gekoppelt werden 
(s. Bedienungsanleitung)</t>
  </si>
  <si>
    <t>Wireless-Adapter für Thymio II</t>
  </si>
  <si>
    <t>im Kaufset von Thymio II inbegriffen</t>
  </si>
  <si>
    <t>USB-Kabel für Thymio II</t>
  </si>
  <si>
    <t>USB-Charger</t>
  </si>
  <si>
    <t xml:space="preserve">USB-CHARGER 6-PORT FAST CHARGIN </t>
  </si>
  <si>
    <t>microspot.ch</t>
  </si>
  <si>
    <t>mindestens A3-Format, 1-2 mm aus Aluminium oder Karton</t>
  </si>
  <si>
    <t>Blue-Bot Bodenroboter</t>
  </si>
  <si>
    <t>Blue-Bot Ladestation inkl. Netzadapter</t>
  </si>
  <si>
    <t>Ladeplatz für 6 Roboter</t>
  </si>
  <si>
    <t>Richtungskartenset Bee-Bot</t>
  </si>
  <si>
    <t>Riesige Ablaufkarten Bee-Bot, farbig 49 Stück</t>
  </si>
  <si>
    <t>Bee-Bot Schatzinsel-Spielfeld</t>
  </si>
  <si>
    <t xml:space="preserve">Bee-Bot Belebte-Strasse-Spielfeld </t>
  </si>
  <si>
    <t>Blue-Bot-Steckhüllen</t>
  </si>
  <si>
    <t>weiss, grün und rot</t>
  </si>
  <si>
    <t>Bee-Bot Transparente Rasterfolie</t>
  </si>
  <si>
    <t xml:space="preserve">1 x 0.5 / 100 m </t>
  </si>
  <si>
    <r>
      <t>Trinkhalme à 100 Stk. ohne Knick</t>
    </r>
    <r>
      <rPr>
        <sz val="11"/>
        <color theme="1"/>
        <rFont val="Calibri (Textkörper)"/>
      </rPr>
      <t xml:space="preserve"> </t>
    </r>
  </si>
  <si>
    <t>Haushaltshandschuhe-Paar (Plastik)</t>
  </si>
  <si>
    <t>Knochenmodell (Oberarm-Querschnitt )</t>
  </si>
  <si>
    <t>Holzleisten-Paar (um mit einem Stück Veloschlauch zu verbinden)</t>
  </si>
  <si>
    <t>Trinkhalme (Plastik) ohne Knick</t>
  </si>
  <si>
    <t>Luftballons</t>
  </si>
  <si>
    <t>für Gelenk-, Muskelmodell</t>
  </si>
  <si>
    <t>Gummibänder, 125er-Set</t>
  </si>
  <si>
    <t>Knetmasse-rot 0.5 KG</t>
  </si>
  <si>
    <t>Knetmasse-blau 0.5 KG</t>
  </si>
  <si>
    <t>Aufgabe, Fit: Warum pocht unser Herz?</t>
  </si>
  <si>
    <t>Kreidestücke (Strassenmalkreide) 1 Stange</t>
  </si>
  <si>
    <t>Color-Clett Reflektorband</t>
  </si>
  <si>
    <t>Schreiner</t>
  </si>
  <si>
    <t>Betzold, Knetmasse, Art.Nr. 81577</t>
  </si>
  <si>
    <t>Betzold, Knetmasse, Art.Nr. 81578</t>
  </si>
  <si>
    <t>Opitec, Strassenkreide, Art. Nr. 638.106</t>
  </si>
  <si>
    <t>Opitec, Tonkarton schwarz, Art. Nr. 432.456, Papeterie</t>
  </si>
  <si>
    <t>Opitec, Art. Nr. 813.915, Coop/Migros</t>
  </si>
  <si>
    <t>Opitec, Art. Nr. 537.477, Coop/Migros</t>
  </si>
  <si>
    <t>Opitec, Art. Nr. 813.926 Migros/Coop</t>
  </si>
  <si>
    <t>Opitec, Bindfaden aus Naturfaser, Art. Nr. 537.090 Migros/Coop</t>
  </si>
  <si>
    <t>Opitec; Art. Nr. 418.311 Migros/Coop</t>
  </si>
  <si>
    <t>Opitec, Art. Nr. 730.727, Coop/Migros</t>
  </si>
  <si>
    <t>Digitec, Art. Nr. 40.31001, Hornbach</t>
  </si>
  <si>
    <t>Hornbach, Zug- &amp; Druckfederset, Art. Nr. 5148741</t>
  </si>
  <si>
    <t>Bachmann Lehrmittel AG, Art. Nr. L8170.1</t>
  </si>
  <si>
    <t>Bunsenbrenner mit Kartusche</t>
  </si>
  <si>
    <t>Galaxus, Art Nr.  6031824, Migros/Coop</t>
  </si>
  <si>
    <t>Velohändler vor Ort Veloschlauch Dimension 26x1.75-2.35</t>
  </si>
  <si>
    <t>Galaxus, BRW Nitril-Handschuhe, Art. Nr. 13440341 Migros/Coop</t>
  </si>
  <si>
    <t>Pro-Lehrsysteme, Orthobone, Humerus rechts, Art. Nr. 1019604</t>
  </si>
  <si>
    <t>Hornbach, KG Rohr DN 125, Coop Bau &amp; Hobby/ Hornbach Rundrohrkunststoff 10mm/1m</t>
  </si>
  <si>
    <t>Opitec, Massband 150cm, Art. Nr. 516.709, Coop Bau &amp; Hobby/ betzold.ch</t>
  </si>
  <si>
    <t>Galaxus, Stoppuhr TFA Art. Nr.  8415151</t>
  </si>
  <si>
    <t>Opitec, Holzwäscheklammern, 9x70mm, Art. Nr. 543.827, Migros/Coop</t>
  </si>
  <si>
    <t>iba, Graukarton A4, 700g/m2, Art .Nr. 24367</t>
  </si>
  <si>
    <t>Galaxus, billerbeck Martina, Art. Nr. 4674844</t>
  </si>
  <si>
    <t>Opitec, Art. Nr. 204.019</t>
  </si>
  <si>
    <t>Opitec, Art. Nr. 202.019</t>
  </si>
  <si>
    <t>Opitec, verschiedene Möglichkeiten, LED aus funktionsmodell Windgenerator</t>
  </si>
  <si>
    <t>Galaxus, Art. Nr. 613045500000</t>
  </si>
  <si>
    <t>von PH Luzern, Schafbauer, Wolle zum Filzen</t>
  </si>
  <si>
    <t>Opitec, Art. Nr. 640426</t>
  </si>
  <si>
    <t>Pearl.ch, Art. Nr. NC 3856</t>
  </si>
  <si>
    <t>Galaxus, Art. Nr. 11150977</t>
  </si>
  <si>
    <t>Opitec, Art. Nr. 220079</t>
  </si>
  <si>
    <t>Roth Schweiz AG, Art. Nr. 8540.2</t>
  </si>
  <si>
    <t>Kupferblech 0,1mm dick</t>
  </si>
  <si>
    <t>Lämpchenfassung, Illufassung E10</t>
  </si>
  <si>
    <t>Opitec, Art. Nr. 200064</t>
  </si>
  <si>
    <t>Galaxus, Art. Nr. 2737173</t>
  </si>
  <si>
    <t>PH Luzern</t>
  </si>
  <si>
    <t>Opitec, Art. Nr. 116655</t>
  </si>
  <si>
    <t>Zinkdraht 3,18mm ca. 9 cm</t>
  </si>
  <si>
    <t xml:space="preserve">VWR.ch, Art.Nr. 10435.G6 </t>
  </si>
  <si>
    <t>Opitec kommt mit Windgenerator</t>
  </si>
  <si>
    <t>Opitec, Art. Nr. 181457</t>
  </si>
  <si>
    <t>Opitec, Art. Nr. 102168</t>
  </si>
  <si>
    <t>Exagon AG, Art. Nr. 56310</t>
  </si>
  <si>
    <t>Opitec, Art. Nr. 418311</t>
  </si>
  <si>
    <t>PH Luzern, Feuerzeug shop</t>
  </si>
  <si>
    <t>Top CC</t>
  </si>
  <si>
    <t>Carl Roth AG, betzold.ch</t>
  </si>
  <si>
    <t>iba, Art. Nr. 01720, 01848, 01310, 01683, 01793, 01407, 06880; Migros/Coop/Papeterie</t>
  </si>
  <si>
    <t>iba, Art. Nr. 02086; Migros/Coop/Papeterie</t>
  </si>
  <si>
    <t>Galaxus, Art. Nr. 13059238; Migros/Coop/IKEA</t>
  </si>
  <si>
    <t>Brack.ch, Art. Nr. 909471</t>
  </si>
  <si>
    <t>Galaxus, Art. Nr.  12901458; Migros/Coop</t>
  </si>
  <si>
    <t>Hornbach, Keramikplatte</t>
  </si>
  <si>
    <t>Carl Roth AG; betzold.ch</t>
  </si>
  <si>
    <t>Ex PH Luzern, betzold.ch</t>
  </si>
  <si>
    <t>Baumarkt, Coop, Migros</t>
  </si>
  <si>
    <t>www.opitec.ch, Betzold 6639IN</t>
  </si>
  <si>
    <t>Interdiscount</t>
  </si>
  <si>
    <t>jugglux.ch, gläserne Kugel Art. Nr. 21813</t>
  </si>
  <si>
    <t>Bachmann Lehrmittel, Carl Roth AG</t>
  </si>
  <si>
    <t>brack.ch, Art. Nr. 888014</t>
  </si>
  <si>
    <t>microspot.ch, Art. Nr. 0001401459</t>
  </si>
  <si>
    <t>jugglux.ch, Spiegelrechtecke, Art. Nr. 31099</t>
  </si>
  <si>
    <t>brack.ch, Art-Nr.: 459691</t>
  </si>
  <si>
    <t xml:space="preserve">Timetex, Art. Nr. 80633 </t>
  </si>
  <si>
    <t>BeamZ</t>
  </si>
  <si>
    <t>individuell besorgen/ conrad.ch, Opitec.ch, Art. Nr. 209910</t>
  </si>
  <si>
    <t>https://theofrey.ch/de/urinbecher-transparent.html, Carl Roth AG</t>
  </si>
  <si>
    <t>Coop Bau &amp; Hobby, my Plexiglas.ch</t>
  </si>
  <si>
    <t>Pearl.ch, Art. Nr. NC-3118-905</t>
  </si>
  <si>
    <t>Brillengeschäft (Migros), Galaxus Art. Nr. 11230010</t>
  </si>
  <si>
    <t>Stk.</t>
  </si>
  <si>
    <t>Paar</t>
  </si>
  <si>
    <t>Block</t>
  </si>
  <si>
    <t>8 Stk.</t>
  </si>
  <si>
    <t>100 Stk.</t>
  </si>
  <si>
    <t>20 Stk.</t>
  </si>
  <si>
    <t>125 Stk.</t>
  </si>
  <si>
    <t>Set</t>
  </si>
  <si>
    <t>50 Stk.</t>
  </si>
  <si>
    <t>Pack</t>
  </si>
  <si>
    <t>10 Stk.</t>
  </si>
  <si>
    <t>20m</t>
  </si>
  <si>
    <t>Blatt</t>
  </si>
  <si>
    <t>1 kg</t>
  </si>
  <si>
    <t>1l</t>
  </si>
  <si>
    <t>5 kg</t>
  </si>
  <si>
    <t>750 g</t>
  </si>
  <si>
    <t>100 g</t>
  </si>
  <si>
    <t>kg</t>
  </si>
  <si>
    <t>30 Stk.</t>
  </si>
  <si>
    <t>1 l</t>
  </si>
  <si>
    <t>1000 Stk.</t>
  </si>
  <si>
    <t>Plastik-Box</t>
  </si>
  <si>
    <t>Anzahl</t>
  </si>
  <si>
    <t>Ca. Einzelpreis</t>
  </si>
  <si>
    <t>Bodenplatte grau</t>
  </si>
  <si>
    <t>Leitz Complete Traveller für Dongle</t>
  </si>
  <si>
    <t>Isolierband Tesa 50 mm</t>
  </si>
  <si>
    <t>Stabilo Pen 68 1 mm, 10er div. Farben</t>
  </si>
  <si>
    <t>Stabilo Point 88 0,4 mm, 10er div. Farben</t>
  </si>
  <si>
    <t>Zeichnungspapier Elco A3 weiss</t>
  </si>
  <si>
    <t>Verlängerungskabel Max Hauri Basic Line</t>
  </si>
  <si>
    <t xml:space="preserve">Reagenzglas </t>
  </si>
  <si>
    <t>LED</t>
  </si>
  <si>
    <t xml:space="preserve">Blechschere </t>
  </si>
  <si>
    <t>Menge</t>
  </si>
  <si>
    <t>Kein Verbrauchsmaterial</t>
  </si>
  <si>
    <t xml:space="preserve">MINT unterwegs Materialübersicht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</si>
</sst>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 (Textkörper)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7E041"/>
        <bgColor indexed="64"/>
      </patternFill>
    </fill>
    <fill>
      <patternFill patternType="solid">
        <fgColor rgb="FFFF67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0" fillId="0" borderId="0" xfId="0" applyFont="1" applyFill="1"/>
    <xf numFmtId="164" fontId="0" fillId="5" borderId="2" xfId="0" applyNumberFormat="1" applyFont="1" applyFill="1" applyBorder="1" applyAlignment="1">
      <alignment horizontal="center"/>
    </xf>
    <xf numFmtId="0" fontId="0" fillId="5" borderId="0" xfId="0" applyFont="1" applyFill="1"/>
    <xf numFmtId="0" fontId="0" fillId="6" borderId="0" xfId="0" applyFont="1" applyFill="1"/>
    <xf numFmtId="0" fontId="4" fillId="6" borderId="1" xfId="0" applyFont="1" applyFill="1" applyBorder="1" applyAlignment="1">
      <alignment vertical="center" readingOrder="1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center"/>
    </xf>
    <xf numFmtId="164" fontId="0" fillId="6" borderId="2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vertical="center" readingOrder="1"/>
    </xf>
    <xf numFmtId="0" fontId="0" fillId="7" borderId="1" xfId="0" applyFont="1" applyFill="1" applyBorder="1"/>
    <xf numFmtId="0" fontId="0" fillId="7" borderId="1" xfId="0" applyFont="1" applyFill="1" applyBorder="1" applyAlignment="1">
      <alignment horizontal="center"/>
    </xf>
    <xf numFmtId="164" fontId="0" fillId="7" borderId="2" xfId="0" applyNumberFormat="1" applyFont="1" applyFill="1" applyBorder="1" applyAlignment="1">
      <alignment horizontal="center"/>
    </xf>
    <xf numFmtId="0" fontId="0" fillId="7" borderId="0" xfId="0" applyFont="1" applyFill="1"/>
    <xf numFmtId="164" fontId="4" fillId="7" borderId="2" xfId="0" applyNumberFormat="1" applyFont="1" applyFill="1" applyBorder="1" applyAlignment="1">
      <alignment horizontal="center"/>
    </xf>
    <xf numFmtId="0" fontId="10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8" borderId="0" xfId="0" applyFont="1" applyFill="1"/>
    <xf numFmtId="0" fontId="2" fillId="2" borderId="0" xfId="0" applyFont="1" applyFill="1" applyAlignment="1">
      <alignment wrapText="1"/>
    </xf>
    <xf numFmtId="164" fontId="0" fillId="3" borderId="2" xfId="0" applyNumberFormat="1" applyFill="1" applyBorder="1" applyAlignment="1">
      <alignment horizontal="center"/>
    </xf>
    <xf numFmtId="0" fontId="0" fillId="4" borderId="4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9" fillId="4" borderId="4" xfId="0" applyFont="1" applyFill="1" applyBorder="1" applyAlignment="1">
      <alignment vertical="top" wrapText="1"/>
    </xf>
    <xf numFmtId="16" fontId="0" fillId="4" borderId="4" xfId="0" applyNumberFormat="1" applyFill="1" applyBorder="1" applyAlignment="1">
      <alignment horizontal="right" vertical="top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6" borderId="1" xfId="0" applyFill="1" applyBorder="1"/>
    <xf numFmtId="1" fontId="0" fillId="4" borderId="1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0" fontId="0" fillId="9" borderId="0" xfId="0" applyFont="1" applyFill="1"/>
    <xf numFmtId="0" fontId="0" fillId="8" borderId="0" xfId="0" applyFill="1"/>
    <xf numFmtId="0" fontId="0" fillId="10" borderId="0" xfId="0" applyFill="1"/>
    <xf numFmtId="0" fontId="0" fillId="10" borderId="0" xfId="0" applyFont="1" applyFill="1"/>
    <xf numFmtId="0" fontId="0" fillId="11" borderId="0" xfId="0" applyFill="1"/>
    <xf numFmtId="0" fontId="0" fillId="11" borderId="0" xfId="0" applyFont="1" applyFill="1"/>
    <xf numFmtId="0" fontId="0" fillId="12" borderId="0" xfId="0" applyFill="1"/>
    <xf numFmtId="0" fontId="0" fillId="12" borderId="0" xfId="0" applyFont="1" applyFill="1"/>
    <xf numFmtId="0" fontId="0" fillId="13" borderId="0" xfId="0" applyFill="1"/>
    <xf numFmtId="0" fontId="0" fillId="13" borderId="0" xfId="0" applyFont="1" applyFill="1"/>
    <xf numFmtId="0" fontId="0" fillId="0" borderId="0" xfId="0" applyFont="1" applyAlignment="1">
      <alignment horizontal="left"/>
    </xf>
    <xf numFmtId="0" fontId="0" fillId="9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4" fillId="7" borderId="2" xfId="0" applyNumberFormat="1" applyFont="1" applyFill="1" applyBorder="1" applyAlignment="1">
      <alignment horizontal="left"/>
    </xf>
    <xf numFmtId="164" fontId="4" fillId="6" borderId="2" xfId="0" applyNumberFormat="1" applyFont="1" applyFill="1" applyBorder="1" applyAlignment="1">
      <alignment horizontal="left"/>
    </xf>
    <xf numFmtId="164" fontId="0" fillId="6" borderId="2" xfId="0" applyNumberFormat="1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left"/>
    </xf>
    <xf numFmtId="164" fontId="0" fillId="7" borderId="2" xfId="0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3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/>
    </xf>
    <xf numFmtId="0" fontId="0" fillId="12" borderId="0" xfId="0" applyFill="1" applyAlignment="1">
      <alignment horizontal="left"/>
    </xf>
    <xf numFmtId="0" fontId="0" fillId="13" borderId="0" xfId="0" applyFill="1" applyAlignment="1">
      <alignment horizontal="left"/>
    </xf>
    <xf numFmtId="0" fontId="0" fillId="6" borderId="1" xfId="0" applyFill="1" applyBorder="1" applyAlignment="1">
      <alignment horizontal="left"/>
    </xf>
    <xf numFmtId="0" fontId="0" fillId="3" borderId="0" xfId="0" applyFill="1"/>
    <xf numFmtId="164" fontId="0" fillId="3" borderId="2" xfId="0" applyNumberFormat="1" applyFont="1" applyFill="1" applyBorder="1" applyAlignment="1">
      <alignment horizontal="left"/>
    </xf>
    <xf numFmtId="0" fontId="0" fillId="3" borderId="0" xfId="0" applyFont="1" applyFill="1"/>
    <xf numFmtId="164" fontId="4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ont="1" applyAlignment="1"/>
    <xf numFmtId="0" fontId="2" fillId="2" borderId="0" xfId="0" applyFont="1" applyFill="1" applyAlignment="1"/>
    <xf numFmtId="0" fontId="0" fillId="2" borderId="0" xfId="0" applyFont="1" applyFill="1" applyAlignment="1"/>
    <xf numFmtId="0" fontId="0" fillId="7" borderId="1" xfId="0" applyFont="1" applyFill="1" applyBorder="1" applyAlignment="1"/>
    <xf numFmtId="0" fontId="0" fillId="6" borderId="1" xfId="0" applyFont="1" applyFill="1" applyBorder="1" applyAlignment="1"/>
    <xf numFmtId="0" fontId="0" fillId="2" borderId="0" xfId="0" applyFill="1" applyAlignment="1"/>
    <xf numFmtId="0" fontId="4" fillId="6" borderId="1" xfId="0" applyFont="1" applyFill="1" applyBorder="1" applyAlignment="1"/>
    <xf numFmtId="0" fontId="0" fillId="0" borderId="0" xfId="0" applyAlignment="1"/>
    <xf numFmtId="0" fontId="0" fillId="3" borderId="0" xfId="0" applyFill="1" applyAlignment="1"/>
    <xf numFmtId="0" fontId="0" fillId="4" borderId="4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/>
    <xf numFmtId="0" fontId="0" fillId="6" borderId="1" xfId="0" applyFill="1" applyBorder="1" applyAlignment="1"/>
    <xf numFmtId="0" fontId="7" fillId="6" borderId="1" xfId="1" applyFill="1" applyBorder="1" applyAlignment="1"/>
    <xf numFmtId="0" fontId="0" fillId="3" borderId="2" xfId="0" applyFill="1" applyBorder="1" applyAlignment="1">
      <alignment vertical="top"/>
    </xf>
    <xf numFmtId="0" fontId="0" fillId="3" borderId="2" xfId="0" applyFill="1" applyBorder="1" applyAlignment="1">
      <alignment horizontal="left" vertical="top"/>
    </xf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7" fillId="3" borderId="2" xfId="1" applyFill="1" applyBorder="1"/>
    <xf numFmtId="0" fontId="7" fillId="3" borderId="2" xfId="1" applyFill="1" applyBorder="1" applyAlignment="1">
      <alignment horizontal="left"/>
    </xf>
    <xf numFmtId="164" fontId="11" fillId="3" borderId="2" xfId="0" applyNumberFormat="1" applyFont="1" applyFill="1" applyBorder="1" applyAlignment="1">
      <alignment horizontal="center"/>
    </xf>
    <xf numFmtId="0" fontId="11" fillId="0" borderId="0" xfId="0" applyFont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Border="1"/>
    <xf numFmtId="0" fontId="3" fillId="12" borderId="0" xfId="0" applyFont="1" applyFill="1" applyAlignment="1">
      <alignment horizontal="left"/>
    </xf>
    <xf numFmtId="0" fontId="3" fillId="13" borderId="0" xfId="0" applyFont="1" applyFill="1" applyAlignment="1">
      <alignment horizontal="left"/>
    </xf>
    <xf numFmtId="0" fontId="3" fillId="9" borderId="0" xfId="0" applyFont="1" applyFill="1" applyAlignment="1">
      <alignment horizontal="left"/>
    </xf>
    <xf numFmtId="0" fontId="3" fillId="8" borderId="0" xfId="0" applyFont="1" applyFill="1" applyAlignment="1">
      <alignment horizontal="left"/>
    </xf>
    <xf numFmtId="0" fontId="3" fillId="10" borderId="0" xfId="0" applyFont="1" applyFill="1" applyAlignment="1">
      <alignment horizontal="left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3" fillId="11" borderId="0" xfId="0" applyFont="1" applyFill="1" applyAlignment="1">
      <alignment horizontal="left"/>
    </xf>
    <xf numFmtId="0" fontId="4" fillId="3" borderId="2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2" xfId="0" applyFill="1" applyBorder="1" applyAlignment="1"/>
    <xf numFmtId="0" fontId="11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horizontal="center" vertical="top"/>
    </xf>
    <xf numFmtId="0" fontId="0" fillId="3" borderId="2" xfId="0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 vertical="top"/>
    </xf>
    <xf numFmtId="0" fontId="0" fillId="3" borderId="6" xfId="0" applyFill="1" applyBorder="1" applyAlignment="1">
      <alignment horizontal="center"/>
    </xf>
    <xf numFmtId="0" fontId="0" fillId="3" borderId="2" xfId="2" applyFont="1" applyFill="1" applyBorder="1"/>
    <xf numFmtId="0" fontId="0" fillId="3" borderId="2" xfId="2" applyFont="1" applyFill="1" applyBorder="1" applyAlignment="1"/>
    <xf numFmtId="0" fontId="0" fillId="3" borderId="2" xfId="2" applyFont="1" applyFill="1" applyBorder="1" applyAlignment="1">
      <alignment horizontal="center"/>
    </xf>
    <xf numFmtId="0" fontId="0" fillId="3" borderId="2" xfId="1" applyFont="1" applyFill="1" applyBorder="1"/>
    <xf numFmtId="0" fontId="7" fillId="3" borderId="2" xfId="1" applyFill="1" applyBorder="1" applyAlignment="1">
      <alignment wrapText="1"/>
    </xf>
    <xf numFmtId="0" fontId="13" fillId="3" borderId="2" xfId="2" applyFont="1" applyFill="1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11" fillId="0" borderId="2" xfId="0" applyFont="1" applyBorder="1"/>
    <xf numFmtId="1" fontId="0" fillId="3" borderId="2" xfId="0" applyNumberFormat="1" applyFill="1" applyBorder="1" applyAlignment="1">
      <alignment horizontal="center"/>
    </xf>
    <xf numFmtId="0" fontId="4" fillId="0" borderId="2" xfId="0" applyFont="1" applyFill="1" applyBorder="1" applyAlignment="1">
      <alignment vertical="center" readingOrder="1"/>
    </xf>
    <xf numFmtId="0" fontId="0" fillId="0" borderId="2" xfId="0" applyFont="1" applyFill="1" applyBorder="1" applyAlignment="1"/>
    <xf numFmtId="0" fontId="4" fillId="7" borderId="2" xfId="0" applyFont="1" applyFill="1" applyBorder="1" applyAlignment="1">
      <alignment vertical="center" readingOrder="1"/>
    </xf>
    <xf numFmtId="0" fontId="0" fillId="7" borderId="2" xfId="0" applyFont="1" applyFill="1" applyBorder="1" applyAlignment="1"/>
    <xf numFmtId="0" fontId="0" fillId="7" borderId="2" xfId="0" applyFont="1" applyFill="1" applyBorder="1" applyAlignment="1">
      <alignment horizontal="center"/>
    </xf>
    <xf numFmtId="0" fontId="0" fillId="7" borderId="2" xfId="0" applyFont="1" applyFill="1" applyBorder="1"/>
    <xf numFmtId="0" fontId="4" fillId="6" borderId="2" xfId="0" applyFont="1" applyFill="1" applyBorder="1" applyAlignment="1">
      <alignment vertical="center" readingOrder="1"/>
    </xf>
    <xf numFmtId="0" fontId="0" fillId="6" borderId="2" xfId="0" applyFont="1" applyFill="1" applyBorder="1" applyAlignment="1"/>
    <xf numFmtId="0" fontId="0" fillId="6" borderId="2" xfId="0" applyFont="1" applyFill="1" applyBorder="1" applyAlignment="1">
      <alignment horizontal="center"/>
    </xf>
    <xf numFmtId="0" fontId="0" fillId="6" borderId="2" xfId="0" applyFont="1" applyFill="1" applyBorder="1"/>
    <xf numFmtId="0" fontId="0" fillId="0" borderId="2" xfId="0" applyFont="1" applyFill="1" applyBorder="1" applyAlignment="1">
      <alignment vertical="center" readingOrder="1"/>
    </xf>
    <xf numFmtId="0" fontId="8" fillId="0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vertical="center" readingOrder="1"/>
    </xf>
    <xf numFmtId="0" fontId="5" fillId="5" borderId="2" xfId="0" applyFont="1" applyFill="1" applyBorder="1" applyAlignment="1"/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6" fillId="5" borderId="2" xfId="0" applyFont="1" applyFill="1" applyBorder="1"/>
    <xf numFmtId="0" fontId="0" fillId="0" borderId="2" xfId="0" applyFont="1" applyBorder="1" applyAlignment="1">
      <alignment vertical="center" readingOrder="1"/>
    </xf>
    <xf numFmtId="0" fontId="8" fillId="0" borderId="2" xfId="0" applyFont="1" applyBorder="1" applyAlignment="1"/>
    <xf numFmtId="0" fontId="8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vertical="center" readingOrder="1"/>
    </xf>
    <xf numFmtId="0" fontId="0" fillId="3" borderId="2" xfId="0" applyFont="1" applyFill="1" applyBorder="1" applyAlignment="1"/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vertical="center" readingOrder="1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FF0000"/>
      <color rgb="FFFFC000"/>
      <color rgb="FF00B0F0"/>
      <color rgb="FFFF6799"/>
      <color rgb="FFFFFF00"/>
      <color rgb="FF57E041"/>
      <color rgb="FFFFFFFF"/>
      <color rgb="FF945200"/>
      <color rgb="FFD5FC79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rad.ch/" TargetMode="External"/><Relationship Id="rId13" Type="http://schemas.openxmlformats.org/officeDocument/2006/relationships/hyperlink" Target="http://ch.opitec.com/opitec-web/articleNumber/204112/zz/cID/c3I6Z2zDvGhiaXJuZTE=/p/2" TargetMode="External"/><Relationship Id="rId18" Type="http://schemas.openxmlformats.org/officeDocument/2006/relationships/hyperlink" Target="https://theofrey.ch/de/urinbecher-transparent.html,%20Carl%20Roth%20AG" TargetMode="External"/><Relationship Id="rId3" Type="http://schemas.openxmlformats.org/officeDocument/2006/relationships/hyperlink" Target="http://www.brack.ch/" TargetMode="External"/><Relationship Id="rId21" Type="http://schemas.openxmlformats.org/officeDocument/2006/relationships/hyperlink" Target="https://www.opitec.ch/werk-packungen/elektronik-elektromechanik/elektroschaltungen/elektronik-lernprogramm-mit-breadboard.html?listtype=search&amp;searchparam=Elektronik" TargetMode="External"/><Relationship Id="rId7" Type="http://schemas.openxmlformats.org/officeDocument/2006/relationships/hyperlink" Target="http://www.hagemann.de/" TargetMode="External"/><Relationship Id="rId12" Type="http://schemas.openxmlformats.org/officeDocument/2006/relationships/hyperlink" Target="http://www.ikea.com/ch/de/catalog/products/90166072/" TargetMode="External"/><Relationship Id="rId17" Type="http://schemas.openxmlformats.org/officeDocument/2006/relationships/hyperlink" Target="http://ch.opitec.com/opitec-web/articleNumber/284060/zz/cID/c3I6YsO8cm9rbGFtbWVyOA==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hagemann.de/" TargetMode="External"/><Relationship Id="rId16" Type="http://schemas.openxmlformats.org/officeDocument/2006/relationships/hyperlink" Target="http://ch.opitec.com/opitec-web/articleNumber/280037/zz/cID/c3I6bmFnZWw1" TargetMode="External"/><Relationship Id="rId20" Type="http://schemas.openxmlformats.org/officeDocument/2006/relationships/hyperlink" Target="http://ch.opitec.com/opitec-web/articleNumber/513815/zz/cID/c3I6V8Okc2NoZWtsYW1tZXJuOQ==" TargetMode="External"/><Relationship Id="rId1" Type="http://schemas.openxmlformats.org/officeDocument/2006/relationships/hyperlink" Target="http://www.brack.ch/" TargetMode="External"/><Relationship Id="rId6" Type="http://schemas.openxmlformats.org/officeDocument/2006/relationships/hyperlink" Target="http://www.opitec.ch/" TargetMode="External"/><Relationship Id="rId11" Type="http://schemas.openxmlformats.org/officeDocument/2006/relationships/hyperlink" Target="http://ch.opitec.com/opitec-web/articleNumber/220079/zz/cID/c3I6a2FiZWwz" TargetMode="External"/><Relationship Id="rId24" Type="http://schemas.openxmlformats.org/officeDocument/2006/relationships/hyperlink" Target="https://ch.opitec.com/opitec-web/articleNumber/113794" TargetMode="External"/><Relationship Id="rId5" Type="http://schemas.openxmlformats.org/officeDocument/2006/relationships/hyperlink" Target="http://www.hagemann.de/%20verpackungsteam.ch" TargetMode="External"/><Relationship Id="rId15" Type="http://schemas.openxmlformats.org/officeDocument/2006/relationships/hyperlink" Target="http://ch.opitec.com/opitec-web/articleNumber/200053/zz/cID/c3I6R2zDvGhiaXJuZTM=/p/2" TargetMode="External"/><Relationship Id="rId23" Type="http://schemas.openxmlformats.org/officeDocument/2006/relationships/hyperlink" Target="https://nbg-web01.opitec.com/img/118/392/118392bd.pdf" TargetMode="External"/><Relationship Id="rId10" Type="http://schemas.openxmlformats.org/officeDocument/2006/relationships/hyperlink" Target="http://www.manor.ch/SEPPI" TargetMode="External"/><Relationship Id="rId19" Type="http://schemas.openxmlformats.org/officeDocument/2006/relationships/hyperlink" Target="http://ch.opitec.com/opitec-web/articleNumber/509147/zz/cID/c3I6c3RhaGx3b2xsZTc=" TargetMode="External"/><Relationship Id="rId4" Type="http://schemas.openxmlformats.org/officeDocument/2006/relationships/hyperlink" Target="http://www.conrad.ch/" TargetMode="External"/><Relationship Id="rId9" Type="http://schemas.openxmlformats.org/officeDocument/2006/relationships/hyperlink" Target="http://www.brack.ch/" TargetMode="External"/><Relationship Id="rId14" Type="http://schemas.openxmlformats.org/officeDocument/2006/relationships/hyperlink" Target="http://ch.opitec.com/opitec-web/articleNumber/202064/zz/cID/c3I6Z2zDvGhiaXJuZTE=" TargetMode="External"/><Relationship Id="rId22" Type="http://schemas.openxmlformats.org/officeDocument/2006/relationships/hyperlink" Target="https://ch.opitec.com/opitec-web/articleNumber/215011/zz/cID/c3I6c3VtbWVyNQ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2"/>
  <sheetViews>
    <sheetView tabSelected="1" zoomScale="81" zoomScaleNormal="95" workbookViewId="0">
      <pane xSplit="4" ySplit="4" topLeftCell="E5" activePane="bottomRight" state="frozen"/>
      <selection pane="topRight" activeCell="D1" sqref="D1"/>
      <selection pane="bottomLeft" activeCell="A9" sqref="A9"/>
      <selection pane="bottomRight" activeCell="E25" sqref="E25"/>
    </sheetView>
  </sheetViews>
  <sheetFormatPr baseColWidth="10" defaultColWidth="11.42578125" defaultRowHeight="15"/>
  <cols>
    <col min="1" max="1" width="5.42578125" style="1" customWidth="1"/>
    <col min="2" max="2" width="51.85546875" style="1" customWidth="1"/>
    <col min="3" max="3" width="38.140625" style="86" customWidth="1"/>
    <col min="4" max="4" width="9.140625" style="2" bestFit="1" customWidth="1"/>
    <col min="5" max="5" width="85.5703125" style="1" customWidth="1"/>
    <col min="6" max="6" width="28" style="59" customWidth="1"/>
    <col min="7" max="7" width="35" style="1" customWidth="1"/>
    <col min="8" max="8" width="8.28515625" style="1" customWidth="1"/>
    <col min="9" max="16384" width="11.42578125" style="1"/>
  </cols>
  <sheetData>
    <row r="1" spans="1:8" ht="28.5">
      <c r="B1" s="26" t="s">
        <v>558</v>
      </c>
    </row>
    <row r="4" spans="1:8">
      <c r="A4" s="79"/>
      <c r="C4" s="87" t="s">
        <v>1</v>
      </c>
      <c r="D4" s="6" t="s">
        <v>556</v>
      </c>
      <c r="F4" s="61" t="s">
        <v>52</v>
      </c>
      <c r="G4" s="7" t="s">
        <v>545</v>
      </c>
      <c r="H4" s="61" t="s">
        <v>544</v>
      </c>
    </row>
    <row r="5" spans="1:8" ht="15.95" customHeight="1">
      <c r="B5" s="26"/>
    </row>
    <row r="6" spans="1:8" s="49" customFormat="1" ht="23.25">
      <c r="B6" s="113" t="s">
        <v>5</v>
      </c>
      <c r="C6" s="113"/>
      <c r="D6" s="113"/>
      <c r="E6" s="113"/>
      <c r="F6" s="60"/>
    </row>
    <row r="7" spans="1:8">
      <c r="B7" s="3" t="s">
        <v>3</v>
      </c>
      <c r="C7" s="88"/>
      <c r="D7" s="5"/>
      <c r="E7" s="4"/>
      <c r="F7" s="1"/>
    </row>
    <row r="8" spans="1:8">
      <c r="B8" s="3" t="s">
        <v>0</v>
      </c>
      <c r="C8" s="88"/>
      <c r="D8" s="6"/>
      <c r="E8" s="3" t="s">
        <v>2</v>
      </c>
      <c r="F8" s="1"/>
    </row>
    <row r="9" spans="1:8" s="24" customFormat="1" hidden="1">
      <c r="B9" s="20" t="s">
        <v>8</v>
      </c>
      <c r="C9" s="89"/>
      <c r="D9" s="22">
        <v>6</v>
      </c>
      <c r="E9" s="21" t="s">
        <v>9</v>
      </c>
      <c r="F9" s="62"/>
      <c r="G9" s="25"/>
      <c r="H9" s="25"/>
    </row>
    <row r="10" spans="1:8" s="13" customFormat="1" hidden="1">
      <c r="B10" s="14" t="s">
        <v>35</v>
      </c>
      <c r="C10" s="90"/>
      <c r="D10" s="16">
        <v>24</v>
      </c>
      <c r="E10" s="15" t="s">
        <v>36</v>
      </c>
      <c r="F10" s="63"/>
      <c r="G10" s="18"/>
      <c r="H10" s="18"/>
    </row>
    <row r="11" spans="1:8" s="13" customFormat="1" hidden="1">
      <c r="B11" s="14" t="s">
        <v>37</v>
      </c>
      <c r="C11" s="90"/>
      <c r="D11" s="16">
        <v>200</v>
      </c>
      <c r="E11" s="15" t="s">
        <v>11</v>
      </c>
      <c r="F11" s="64">
        <v>5</v>
      </c>
      <c r="G11" s="17">
        <v>5</v>
      </c>
      <c r="H11" s="17"/>
    </row>
    <row r="12" spans="1:8" s="10" customFormat="1">
      <c r="B12" s="142" t="s">
        <v>32</v>
      </c>
      <c r="C12" s="143"/>
      <c r="D12" s="108">
        <v>1</v>
      </c>
      <c r="E12" s="109" t="s">
        <v>451</v>
      </c>
      <c r="F12" s="65"/>
      <c r="G12" s="9">
        <v>2.6</v>
      </c>
      <c r="H12" s="9" t="s">
        <v>521</v>
      </c>
    </row>
    <row r="13" spans="1:8" s="24" customFormat="1" hidden="1">
      <c r="B13" s="144" t="s">
        <v>10</v>
      </c>
      <c r="C13" s="145"/>
      <c r="D13" s="146">
        <v>6</v>
      </c>
      <c r="E13" s="147" t="s">
        <v>6</v>
      </c>
      <c r="F13" s="65"/>
      <c r="G13" s="23">
        <f>4.85/6</f>
        <v>0.80833333333333324</v>
      </c>
      <c r="H13" s="23"/>
    </row>
    <row r="14" spans="1:8" s="13" customFormat="1" hidden="1">
      <c r="B14" s="148" t="s">
        <v>38</v>
      </c>
      <c r="C14" s="149"/>
      <c r="D14" s="150">
        <v>24</v>
      </c>
      <c r="E14" s="151" t="s">
        <v>20</v>
      </c>
      <c r="F14" s="65"/>
      <c r="G14" s="17">
        <v>0.6</v>
      </c>
      <c r="H14" s="17"/>
    </row>
    <row r="15" spans="1:8" s="10" customFormat="1">
      <c r="B15" s="152" t="s">
        <v>436</v>
      </c>
      <c r="C15" s="143"/>
      <c r="D15" s="153">
        <v>12</v>
      </c>
      <c r="E15" s="109" t="s">
        <v>446</v>
      </c>
      <c r="F15" s="65" t="s">
        <v>439</v>
      </c>
      <c r="G15" s="19">
        <v>5</v>
      </c>
      <c r="H15" s="19" t="s">
        <v>522</v>
      </c>
    </row>
    <row r="16" spans="1:8" s="10" customFormat="1">
      <c r="B16" s="142" t="s">
        <v>19</v>
      </c>
      <c r="C16" s="143"/>
      <c r="D16" s="108">
        <v>1</v>
      </c>
      <c r="E16" s="109" t="s">
        <v>450</v>
      </c>
      <c r="F16" s="65"/>
      <c r="G16" s="9">
        <v>19.5</v>
      </c>
      <c r="H16" s="9" t="s">
        <v>523</v>
      </c>
    </row>
    <row r="17" spans="1:8" s="10" customFormat="1">
      <c r="B17" s="152" t="s">
        <v>441</v>
      </c>
      <c r="C17" s="143"/>
      <c r="D17" s="108">
        <v>5</v>
      </c>
      <c r="E17" s="109" t="s">
        <v>447</v>
      </c>
      <c r="F17" s="65" t="s">
        <v>443</v>
      </c>
      <c r="G17" s="9">
        <v>3.4</v>
      </c>
      <c r="H17" s="9" t="s">
        <v>521</v>
      </c>
    </row>
    <row r="18" spans="1:8" s="10" customFormat="1">
      <c r="B18" s="152" t="s">
        <v>442</v>
      </c>
      <c r="C18" s="143"/>
      <c r="D18" s="108">
        <v>5</v>
      </c>
      <c r="E18" s="109" t="s">
        <v>448</v>
      </c>
      <c r="F18" s="65" t="s">
        <v>443</v>
      </c>
      <c r="G18" s="9">
        <v>3.4</v>
      </c>
      <c r="H18" s="9" t="s">
        <v>521</v>
      </c>
    </row>
    <row r="19" spans="1:8" s="10" customFormat="1">
      <c r="B19" s="142" t="s">
        <v>444</v>
      </c>
      <c r="C19" s="143"/>
      <c r="D19" s="108">
        <v>8</v>
      </c>
      <c r="E19" s="109" t="s">
        <v>449</v>
      </c>
      <c r="F19" s="65"/>
      <c r="G19" s="9">
        <v>1.05</v>
      </c>
      <c r="H19" s="9" t="s">
        <v>524</v>
      </c>
    </row>
    <row r="20" spans="1:8" s="13" customFormat="1" hidden="1">
      <c r="A20" s="10"/>
      <c r="B20" s="148" t="s">
        <v>39</v>
      </c>
      <c r="C20" s="149"/>
      <c r="D20" s="150"/>
      <c r="E20" s="151" t="s">
        <v>6</v>
      </c>
      <c r="F20" s="65"/>
      <c r="G20" s="18"/>
      <c r="H20" s="18"/>
    </row>
    <row r="21" spans="1:8" s="13" customFormat="1" hidden="1">
      <c r="A21" s="10"/>
      <c r="B21" s="148" t="s">
        <v>41</v>
      </c>
      <c r="C21" s="149"/>
      <c r="D21" s="150"/>
      <c r="E21" s="151" t="s">
        <v>6</v>
      </c>
      <c r="F21" s="65"/>
      <c r="G21" s="18"/>
      <c r="H21" s="18"/>
    </row>
    <row r="22" spans="1:8" s="10" customFormat="1">
      <c r="B22" s="142" t="s">
        <v>438</v>
      </c>
      <c r="C22" s="143"/>
      <c r="D22" s="108">
        <v>100</v>
      </c>
      <c r="E22" s="109" t="s">
        <v>452</v>
      </c>
      <c r="F22" s="65"/>
      <c r="G22" s="9">
        <v>7.95</v>
      </c>
      <c r="H22" s="9" t="s">
        <v>525</v>
      </c>
    </row>
    <row r="23" spans="1:8" s="10" customFormat="1">
      <c r="B23" s="142" t="s">
        <v>22</v>
      </c>
      <c r="C23" s="143"/>
      <c r="D23" s="108">
        <v>1</v>
      </c>
      <c r="E23" s="109" t="s">
        <v>6</v>
      </c>
      <c r="F23" s="65"/>
      <c r="G23" s="9">
        <v>2.5</v>
      </c>
      <c r="H23" s="9" t="s">
        <v>143</v>
      </c>
    </row>
    <row r="24" spans="1:8" s="10" customFormat="1" hidden="1">
      <c r="B24" s="142" t="s">
        <v>24</v>
      </c>
      <c r="C24" s="143"/>
      <c r="D24" s="108"/>
      <c r="E24" s="109" t="s">
        <v>6</v>
      </c>
      <c r="F24" s="65"/>
      <c r="G24" s="19">
        <v>8</v>
      </c>
      <c r="H24" s="19"/>
    </row>
    <row r="25" spans="1:8" s="10" customFormat="1">
      <c r="B25" s="142" t="s">
        <v>7</v>
      </c>
      <c r="C25" s="143"/>
      <c r="D25" s="108">
        <v>1</v>
      </c>
      <c r="E25" s="109" t="s">
        <v>6</v>
      </c>
      <c r="F25" s="65"/>
      <c r="G25" s="9">
        <v>4.3</v>
      </c>
      <c r="H25" s="9" t="s">
        <v>143</v>
      </c>
    </row>
    <row r="26" spans="1:8" s="10" customFormat="1">
      <c r="B26" s="142" t="s">
        <v>31</v>
      </c>
      <c r="C26" s="143"/>
      <c r="D26" s="108">
        <v>1</v>
      </c>
      <c r="E26" s="109" t="s">
        <v>453</v>
      </c>
      <c r="F26" s="65"/>
      <c r="G26" s="9">
        <v>2.6</v>
      </c>
      <c r="H26" s="9" t="s">
        <v>521</v>
      </c>
    </row>
    <row r="27" spans="1:8" s="10" customFormat="1">
      <c r="B27" s="142" t="s">
        <v>23</v>
      </c>
      <c r="C27" s="143"/>
      <c r="D27" s="108">
        <v>1</v>
      </c>
      <c r="E27" s="109" t="s">
        <v>454</v>
      </c>
      <c r="F27" s="65"/>
      <c r="G27" s="9">
        <v>5.5</v>
      </c>
      <c r="H27" s="9" t="s">
        <v>521</v>
      </c>
    </row>
    <row r="28" spans="1:8" s="10" customFormat="1">
      <c r="B28" s="142" t="s">
        <v>21</v>
      </c>
      <c r="C28" s="143"/>
      <c r="D28" s="108">
        <v>10</v>
      </c>
      <c r="E28" s="109" t="s">
        <v>6</v>
      </c>
      <c r="F28" s="65"/>
      <c r="G28" s="9">
        <f>2.5/5</f>
        <v>0.5</v>
      </c>
      <c r="H28" s="9" t="s">
        <v>521</v>
      </c>
    </row>
    <row r="29" spans="1:8" s="10" customFormat="1">
      <c r="B29" s="142" t="s">
        <v>18</v>
      </c>
      <c r="C29" s="143"/>
      <c r="D29" s="108">
        <v>20</v>
      </c>
      <c r="E29" s="109" t="s">
        <v>455</v>
      </c>
      <c r="F29" s="65"/>
      <c r="G29" s="9">
        <v>2</v>
      </c>
      <c r="H29" s="9" t="s">
        <v>526</v>
      </c>
    </row>
    <row r="30" spans="1:8" s="10" customFormat="1">
      <c r="B30" s="142" t="s">
        <v>433</v>
      </c>
      <c r="C30" s="143"/>
      <c r="D30" s="108">
        <v>2</v>
      </c>
      <c r="E30" s="109" t="s">
        <v>6</v>
      </c>
      <c r="F30" s="65"/>
      <c r="G30" s="9">
        <v>1.95</v>
      </c>
      <c r="H30" s="9" t="s">
        <v>525</v>
      </c>
    </row>
    <row r="31" spans="1:8" s="13" customFormat="1" hidden="1">
      <c r="B31" s="148" t="s">
        <v>40</v>
      </c>
      <c r="C31" s="149"/>
      <c r="D31" s="150">
        <v>2</v>
      </c>
      <c r="E31" s="151" t="s">
        <v>6</v>
      </c>
      <c r="F31" s="65"/>
      <c r="G31" s="17">
        <v>0.45</v>
      </c>
      <c r="H31" s="17"/>
    </row>
    <row r="32" spans="1:8" s="12" customFormat="1" ht="15.75" hidden="1">
      <c r="B32" s="154" t="s">
        <v>42</v>
      </c>
      <c r="C32" s="155"/>
      <c r="D32" s="156">
        <v>100</v>
      </c>
      <c r="E32" s="157" t="s">
        <v>6</v>
      </c>
      <c r="F32" s="65"/>
      <c r="G32" s="11" t="s">
        <v>46</v>
      </c>
      <c r="H32" s="11"/>
    </row>
    <row r="33" spans="2:8" s="12" customFormat="1" ht="15.75" hidden="1">
      <c r="B33" s="158" t="s">
        <v>43</v>
      </c>
      <c r="C33" s="155"/>
      <c r="D33" s="156">
        <v>6</v>
      </c>
      <c r="E33" s="157" t="s">
        <v>6</v>
      </c>
      <c r="F33" s="65"/>
      <c r="G33" s="11">
        <f>1.8/2</f>
        <v>0.9</v>
      </c>
      <c r="H33" s="11"/>
    </row>
    <row r="34" spans="2:8" s="12" customFormat="1" ht="15.75" hidden="1">
      <c r="B34" s="154" t="s">
        <v>44</v>
      </c>
      <c r="C34" s="155"/>
      <c r="D34" s="156">
        <v>1</v>
      </c>
      <c r="E34" s="157" t="s">
        <v>6</v>
      </c>
      <c r="F34" s="65"/>
      <c r="G34" s="11">
        <v>2.7</v>
      </c>
      <c r="H34" s="11"/>
    </row>
    <row r="35" spans="2:8" s="12" customFormat="1" ht="15.75" hidden="1">
      <c r="B35" s="157" t="s">
        <v>45</v>
      </c>
      <c r="C35" s="155"/>
      <c r="D35" s="156">
        <v>100</v>
      </c>
      <c r="E35" s="157" t="s">
        <v>11</v>
      </c>
      <c r="F35" s="65"/>
      <c r="G35" s="11">
        <v>2.75</v>
      </c>
      <c r="H35" s="11"/>
    </row>
    <row r="36" spans="2:8" s="12" customFormat="1" ht="15.75" hidden="1">
      <c r="B36" s="154" t="s">
        <v>47</v>
      </c>
      <c r="C36" s="155"/>
      <c r="D36" s="156">
        <v>100</v>
      </c>
      <c r="E36" s="157" t="s">
        <v>11</v>
      </c>
      <c r="F36" s="65"/>
      <c r="G36" s="11">
        <v>50</v>
      </c>
      <c r="H36" s="11"/>
    </row>
    <row r="37" spans="2:8">
      <c r="B37" s="159" t="s">
        <v>440</v>
      </c>
      <c r="C37" s="160"/>
      <c r="D37" s="161">
        <v>1</v>
      </c>
      <c r="E37" s="109" t="s">
        <v>456</v>
      </c>
      <c r="F37" s="65" t="s">
        <v>439</v>
      </c>
      <c r="G37" s="8">
        <v>3.25</v>
      </c>
      <c r="H37" s="8" t="s">
        <v>527</v>
      </c>
    </row>
    <row r="38" spans="2:8">
      <c r="B38" s="3" t="s">
        <v>4</v>
      </c>
      <c r="C38" s="88"/>
      <c r="D38" s="5"/>
      <c r="E38" s="4"/>
      <c r="F38" s="107"/>
      <c r="G38" s="107"/>
      <c r="H38" s="107"/>
    </row>
    <row r="39" spans="2:8">
      <c r="B39" s="3" t="s">
        <v>0</v>
      </c>
      <c r="C39" s="87"/>
      <c r="D39" s="6"/>
      <c r="E39" s="3" t="s">
        <v>2</v>
      </c>
      <c r="F39" s="107"/>
      <c r="G39" s="107"/>
      <c r="H39" s="107"/>
    </row>
    <row r="40" spans="2:8" s="24" customFormat="1" hidden="1">
      <c r="B40" s="20" t="s">
        <v>13</v>
      </c>
      <c r="C40" s="89"/>
      <c r="D40" s="22">
        <v>8</v>
      </c>
      <c r="E40" s="21" t="s">
        <v>14</v>
      </c>
      <c r="F40" s="66"/>
      <c r="G40" s="23"/>
      <c r="H40" s="23"/>
    </row>
    <row r="41" spans="2:8" s="79" customFormat="1">
      <c r="B41" s="162" t="s">
        <v>29</v>
      </c>
      <c r="C41" s="163"/>
      <c r="D41" s="164">
        <v>2</v>
      </c>
      <c r="E41" s="122" t="s">
        <v>457</v>
      </c>
      <c r="F41" s="78"/>
      <c r="G41" s="8">
        <v>9.4499999999999993</v>
      </c>
      <c r="H41" s="8" t="s">
        <v>521</v>
      </c>
    </row>
    <row r="42" spans="2:8" s="79" customFormat="1">
      <c r="B42" s="162" t="s">
        <v>15</v>
      </c>
      <c r="C42" s="163" t="s">
        <v>16</v>
      </c>
      <c r="D42" s="164">
        <v>10</v>
      </c>
      <c r="E42" s="122" t="s">
        <v>17</v>
      </c>
      <c r="F42" s="78"/>
      <c r="G42" s="80">
        <v>3.55</v>
      </c>
      <c r="H42" s="80" t="s">
        <v>521</v>
      </c>
    </row>
    <row r="43" spans="2:8" s="79" customFormat="1">
      <c r="B43" s="162" t="s">
        <v>30</v>
      </c>
      <c r="C43" s="163" t="s">
        <v>48</v>
      </c>
      <c r="D43" s="164">
        <v>1</v>
      </c>
      <c r="E43" s="103" t="s">
        <v>458</v>
      </c>
      <c r="F43" s="78"/>
      <c r="G43" s="8">
        <v>8.9499999999999993</v>
      </c>
      <c r="H43" s="8" t="s">
        <v>528</v>
      </c>
    </row>
    <row r="44" spans="2:8" s="79" customFormat="1">
      <c r="B44" s="162" t="s">
        <v>460</v>
      </c>
      <c r="C44" s="163" t="s">
        <v>50</v>
      </c>
      <c r="D44" s="164">
        <v>1</v>
      </c>
      <c r="E44" s="122" t="s">
        <v>459</v>
      </c>
      <c r="F44" s="78"/>
      <c r="G44" s="80">
        <v>85</v>
      </c>
      <c r="H44" s="80" t="s">
        <v>521</v>
      </c>
    </row>
    <row r="45" spans="2:8" s="79" customFormat="1">
      <c r="B45" s="162" t="s">
        <v>12</v>
      </c>
      <c r="C45" s="163"/>
      <c r="D45" s="164">
        <v>1</v>
      </c>
      <c r="E45" s="122" t="s">
        <v>461</v>
      </c>
      <c r="F45" s="78"/>
      <c r="G45" s="8">
        <v>6.5</v>
      </c>
      <c r="H45" s="8" t="s">
        <v>521</v>
      </c>
    </row>
    <row r="46" spans="2:8" s="79" customFormat="1">
      <c r="B46" s="162" t="s">
        <v>28</v>
      </c>
      <c r="C46" s="163"/>
      <c r="D46" s="164">
        <v>8</v>
      </c>
      <c r="E46" s="122" t="s">
        <v>462</v>
      </c>
      <c r="F46" s="78"/>
      <c r="G46" s="80">
        <v>4</v>
      </c>
      <c r="H46" s="80" t="s">
        <v>521</v>
      </c>
    </row>
    <row r="47" spans="2:8" s="79" customFormat="1">
      <c r="B47" s="165" t="s">
        <v>434</v>
      </c>
      <c r="C47" s="163"/>
      <c r="D47" s="164">
        <v>6</v>
      </c>
      <c r="E47" s="122" t="s">
        <v>463</v>
      </c>
      <c r="F47" s="78"/>
      <c r="G47" s="8">
        <v>3.05</v>
      </c>
      <c r="H47" s="8" t="s">
        <v>522</v>
      </c>
    </row>
    <row r="48" spans="2:8" s="79" customFormat="1">
      <c r="B48" s="165" t="s">
        <v>435</v>
      </c>
      <c r="C48" s="163"/>
      <c r="D48" s="164">
        <v>8</v>
      </c>
      <c r="E48" s="104" t="s">
        <v>464</v>
      </c>
      <c r="F48" s="78"/>
      <c r="G48" s="8">
        <v>18</v>
      </c>
      <c r="H48" s="8" t="s">
        <v>521</v>
      </c>
    </row>
    <row r="49" spans="2:8" s="79" customFormat="1">
      <c r="B49" s="162" t="s">
        <v>26</v>
      </c>
      <c r="C49" s="163"/>
      <c r="D49" s="164">
        <v>8</v>
      </c>
      <c r="E49" s="122" t="s">
        <v>465</v>
      </c>
      <c r="F49" s="78"/>
      <c r="G49" s="8">
        <v>3</v>
      </c>
      <c r="H49" s="8" t="s">
        <v>521</v>
      </c>
    </row>
    <row r="50" spans="2:8" s="79" customFormat="1">
      <c r="B50" s="162" t="s">
        <v>25</v>
      </c>
      <c r="C50" s="163"/>
      <c r="D50" s="164">
        <v>8</v>
      </c>
      <c r="E50" s="122" t="s">
        <v>466</v>
      </c>
      <c r="F50" s="78"/>
      <c r="G50" s="8">
        <v>2.2999999999999998</v>
      </c>
      <c r="H50" s="8" t="s">
        <v>521</v>
      </c>
    </row>
    <row r="51" spans="2:8" s="79" customFormat="1" hidden="1">
      <c r="B51" s="162" t="s">
        <v>33</v>
      </c>
      <c r="C51" s="163"/>
      <c r="D51" s="164">
        <v>1</v>
      </c>
      <c r="E51" s="122" t="s">
        <v>34</v>
      </c>
      <c r="F51" s="81">
        <v>9.9499999999999993</v>
      </c>
      <c r="G51" s="80">
        <v>9.9499999999999993</v>
      </c>
      <c r="H51" s="80"/>
    </row>
    <row r="52" spans="2:8" s="79" customFormat="1">
      <c r="B52" s="162" t="s">
        <v>49</v>
      </c>
      <c r="C52" s="163"/>
      <c r="D52" s="164">
        <v>12</v>
      </c>
      <c r="E52" s="122" t="s">
        <v>467</v>
      </c>
      <c r="F52" s="78"/>
      <c r="G52" s="8">
        <v>13.4</v>
      </c>
      <c r="H52" s="8" t="s">
        <v>521</v>
      </c>
    </row>
    <row r="53" spans="2:8" s="79" customFormat="1">
      <c r="B53" s="162" t="s">
        <v>27</v>
      </c>
      <c r="C53" s="163"/>
      <c r="D53" s="164">
        <v>1</v>
      </c>
      <c r="E53" s="122" t="s">
        <v>468</v>
      </c>
      <c r="F53" s="78"/>
      <c r="G53" s="8">
        <v>4.95</v>
      </c>
      <c r="H53" s="8" t="s">
        <v>529</v>
      </c>
    </row>
    <row r="55" spans="2:8" s="34" customFormat="1" ht="23.25">
      <c r="B55" s="114" t="s">
        <v>51</v>
      </c>
      <c r="C55" s="114"/>
      <c r="D55" s="114"/>
      <c r="E55" s="114"/>
      <c r="F55" s="114"/>
      <c r="G55" s="50"/>
      <c r="H55" s="50"/>
    </row>
    <row r="56" spans="2:8">
      <c r="B56" s="3" t="s">
        <v>3</v>
      </c>
      <c r="C56" s="91"/>
      <c r="D56" s="28"/>
      <c r="E56" s="27"/>
      <c r="F56" s="107"/>
      <c r="G56" s="107"/>
      <c r="H56" s="107"/>
    </row>
    <row r="57" spans="2:8">
      <c r="B57" s="3" t="s">
        <v>0</v>
      </c>
      <c r="C57" s="87"/>
      <c r="D57" s="6"/>
      <c r="E57" s="3" t="s">
        <v>2</v>
      </c>
      <c r="F57" s="107"/>
      <c r="G57" s="107"/>
      <c r="H57" s="107"/>
    </row>
    <row r="58" spans="2:8" hidden="1">
      <c r="B58" s="30" t="s">
        <v>53</v>
      </c>
      <c r="C58" s="92"/>
      <c r="D58" s="31">
        <v>1</v>
      </c>
      <c r="E58" s="30" t="s">
        <v>54</v>
      </c>
      <c r="F58" s="67" t="s">
        <v>55</v>
      </c>
      <c r="G58" s="18"/>
      <c r="H58" s="18"/>
    </row>
    <row r="59" spans="2:8" s="79" customFormat="1">
      <c r="B59" s="83" t="s">
        <v>56</v>
      </c>
      <c r="C59" s="120"/>
      <c r="D59" s="121">
        <v>1</v>
      </c>
      <c r="E59" s="83" t="s">
        <v>469</v>
      </c>
      <c r="F59" s="84" t="s">
        <v>57</v>
      </c>
      <c r="G59" s="80">
        <v>19</v>
      </c>
      <c r="H59" s="80" t="s">
        <v>523</v>
      </c>
    </row>
    <row r="60" spans="2:8" s="79" customFormat="1">
      <c r="B60" s="83" t="s">
        <v>58</v>
      </c>
      <c r="C60" s="120"/>
      <c r="D60" s="121">
        <v>1</v>
      </c>
      <c r="E60" s="83" t="s">
        <v>59</v>
      </c>
      <c r="F60" s="84" t="s">
        <v>55</v>
      </c>
      <c r="G60" s="36">
        <v>5.2</v>
      </c>
      <c r="H60" s="36" t="s">
        <v>521</v>
      </c>
    </row>
    <row r="61" spans="2:8" s="79" customFormat="1">
      <c r="B61" s="83" t="s">
        <v>60</v>
      </c>
      <c r="C61" s="120" t="s">
        <v>61</v>
      </c>
      <c r="D61" s="121">
        <v>100</v>
      </c>
      <c r="E61" s="83" t="s">
        <v>6</v>
      </c>
      <c r="F61" s="84" t="s">
        <v>57</v>
      </c>
      <c r="G61" s="36">
        <v>3</v>
      </c>
      <c r="H61" s="36" t="s">
        <v>530</v>
      </c>
    </row>
    <row r="62" spans="2:8" s="79" customFormat="1">
      <c r="B62" s="83" t="s">
        <v>62</v>
      </c>
      <c r="C62" s="120"/>
      <c r="D62" s="121">
        <v>1</v>
      </c>
      <c r="E62" s="83" t="s">
        <v>470</v>
      </c>
      <c r="F62" s="84" t="s">
        <v>63</v>
      </c>
      <c r="G62" s="36">
        <v>42</v>
      </c>
      <c r="H62" s="36" t="s">
        <v>521</v>
      </c>
    </row>
    <row r="63" spans="2:8" s="79" customFormat="1">
      <c r="B63" s="83" t="s">
        <v>64</v>
      </c>
      <c r="C63" s="120" t="s">
        <v>65</v>
      </c>
      <c r="D63" s="121">
        <v>10</v>
      </c>
      <c r="E63" s="83" t="s">
        <v>471</v>
      </c>
      <c r="F63" s="84" t="s">
        <v>57</v>
      </c>
      <c r="G63" s="36">
        <v>1.6</v>
      </c>
      <c r="H63" s="36" t="s">
        <v>521</v>
      </c>
    </row>
    <row r="64" spans="2:8" s="79" customFormat="1" hidden="1">
      <c r="B64" s="83" t="s">
        <v>66</v>
      </c>
      <c r="C64" s="120"/>
      <c r="D64" s="121">
        <v>1</v>
      </c>
      <c r="E64" s="83" t="s">
        <v>59</v>
      </c>
      <c r="F64" s="84" t="s">
        <v>55</v>
      </c>
      <c r="G64" s="80">
        <v>3.95</v>
      </c>
      <c r="H64" s="80"/>
    </row>
    <row r="65" spans="2:8" s="79" customFormat="1" hidden="1">
      <c r="B65" s="83" t="s">
        <v>67</v>
      </c>
      <c r="C65" s="120"/>
      <c r="D65" s="121">
        <v>1</v>
      </c>
      <c r="E65" s="83" t="s">
        <v>59</v>
      </c>
      <c r="F65" s="84" t="s">
        <v>55</v>
      </c>
      <c r="G65" s="36">
        <v>2.95</v>
      </c>
      <c r="H65" s="36"/>
    </row>
    <row r="66" spans="2:8" s="79" customFormat="1">
      <c r="B66" s="83" t="s">
        <v>68</v>
      </c>
      <c r="C66" s="120" t="s">
        <v>69</v>
      </c>
      <c r="D66" s="121">
        <v>10</v>
      </c>
      <c r="E66" s="83" t="s">
        <v>472</v>
      </c>
      <c r="F66" s="84" t="s">
        <v>57</v>
      </c>
      <c r="G66" s="36">
        <v>2.4500000000000002</v>
      </c>
      <c r="H66" s="36" t="s">
        <v>531</v>
      </c>
    </row>
    <row r="67" spans="2:8" s="79" customFormat="1">
      <c r="B67" s="83" t="s">
        <v>554</v>
      </c>
      <c r="C67" s="120"/>
      <c r="D67" s="121">
        <v>10</v>
      </c>
      <c r="E67" s="83" t="s">
        <v>473</v>
      </c>
      <c r="F67" s="84" t="s">
        <v>70</v>
      </c>
      <c r="G67" s="36"/>
      <c r="H67" s="36"/>
    </row>
    <row r="68" spans="2:8" s="79" customFormat="1" hidden="1">
      <c r="B68" s="83" t="s">
        <v>71</v>
      </c>
      <c r="C68" s="120"/>
      <c r="D68" s="121">
        <v>1</v>
      </c>
      <c r="E68" s="83" t="s">
        <v>59</v>
      </c>
      <c r="F68" s="84" t="s">
        <v>55</v>
      </c>
      <c r="G68" s="80">
        <v>0.6</v>
      </c>
      <c r="H68" s="80"/>
    </row>
    <row r="69" spans="2:8" s="79" customFormat="1">
      <c r="B69" s="83" t="s">
        <v>72</v>
      </c>
      <c r="C69" s="120" t="s">
        <v>73</v>
      </c>
      <c r="D69" s="121">
        <v>10</v>
      </c>
      <c r="E69" s="83" t="s">
        <v>6</v>
      </c>
      <c r="F69" s="84" t="s">
        <v>74</v>
      </c>
      <c r="G69" s="80">
        <v>2.9</v>
      </c>
      <c r="H69" s="80" t="s">
        <v>521</v>
      </c>
    </row>
    <row r="70" spans="2:8" s="79" customFormat="1">
      <c r="B70" s="83" t="s">
        <v>75</v>
      </c>
      <c r="C70" s="120" t="s">
        <v>432</v>
      </c>
      <c r="D70" s="121">
        <v>1</v>
      </c>
      <c r="E70" s="83" t="s">
        <v>474</v>
      </c>
      <c r="F70" s="84" t="s">
        <v>57</v>
      </c>
      <c r="G70" s="36">
        <v>6.55</v>
      </c>
      <c r="H70" s="36" t="s">
        <v>532</v>
      </c>
    </row>
    <row r="71" spans="2:8" s="79" customFormat="1">
      <c r="B71" s="83" t="s">
        <v>76</v>
      </c>
      <c r="C71" s="120"/>
      <c r="D71" s="121">
        <v>1</v>
      </c>
      <c r="E71" s="83" t="s">
        <v>475</v>
      </c>
      <c r="F71" s="84" t="s">
        <v>63</v>
      </c>
      <c r="G71" s="36"/>
      <c r="H71" s="36"/>
    </row>
    <row r="72" spans="2:8" s="79" customFormat="1">
      <c r="B72" s="83" t="s">
        <v>77</v>
      </c>
      <c r="C72" s="120" t="s">
        <v>78</v>
      </c>
      <c r="D72" s="121">
        <v>10</v>
      </c>
      <c r="E72" s="83" t="s">
        <v>476</v>
      </c>
      <c r="F72" s="84" t="s">
        <v>74</v>
      </c>
      <c r="G72" s="80">
        <v>1</v>
      </c>
      <c r="H72" s="80" t="s">
        <v>533</v>
      </c>
    </row>
    <row r="73" spans="2:8" s="79" customFormat="1" hidden="1">
      <c r="B73" s="83" t="s">
        <v>79</v>
      </c>
      <c r="C73" s="120"/>
      <c r="D73" s="121"/>
      <c r="E73" s="83"/>
      <c r="F73" s="84" t="s">
        <v>80</v>
      </c>
      <c r="G73" s="36">
        <v>9</v>
      </c>
      <c r="H73" s="36"/>
    </row>
    <row r="74" spans="2:8" s="79" customFormat="1" hidden="1">
      <c r="B74" s="83" t="s">
        <v>81</v>
      </c>
      <c r="C74" s="120"/>
      <c r="D74" s="121"/>
      <c r="E74" s="83"/>
      <c r="F74" s="84" t="s">
        <v>80</v>
      </c>
      <c r="G74" s="36">
        <v>2.95</v>
      </c>
      <c r="H74" s="36"/>
    </row>
    <row r="75" spans="2:8" s="79" customFormat="1" hidden="1">
      <c r="B75" s="83" t="s">
        <v>82</v>
      </c>
      <c r="C75" s="120"/>
      <c r="D75" s="121"/>
      <c r="E75" s="83"/>
      <c r="F75" s="84" t="s">
        <v>80</v>
      </c>
      <c r="G75" s="36">
        <v>3.95</v>
      </c>
      <c r="H75" s="36"/>
    </row>
    <row r="76" spans="2:8" s="79" customFormat="1" hidden="1">
      <c r="B76" s="83" t="s">
        <v>83</v>
      </c>
      <c r="C76" s="120"/>
      <c r="D76" s="121"/>
      <c r="E76" s="83"/>
      <c r="F76" s="84" t="s">
        <v>80</v>
      </c>
      <c r="G76" s="36">
        <v>4.95</v>
      </c>
      <c r="H76" s="36"/>
    </row>
    <row r="77" spans="2:8" s="79" customFormat="1" hidden="1">
      <c r="B77" s="83" t="s">
        <v>84</v>
      </c>
      <c r="C77" s="120"/>
      <c r="D77" s="121"/>
      <c r="E77" s="83"/>
      <c r="F77" s="84" t="s">
        <v>80</v>
      </c>
      <c r="G77" s="36">
        <v>3</v>
      </c>
      <c r="H77" s="36"/>
    </row>
    <row r="78" spans="2:8" s="79" customFormat="1" hidden="1">
      <c r="B78" s="83" t="s">
        <v>85</v>
      </c>
      <c r="C78" s="120"/>
      <c r="D78" s="121"/>
      <c r="E78" s="83"/>
      <c r="F78" s="84" t="s">
        <v>86</v>
      </c>
      <c r="G78" s="36">
        <v>4.95</v>
      </c>
      <c r="H78" s="36"/>
    </row>
    <row r="79" spans="2:8" s="79" customFormat="1" hidden="1">
      <c r="B79" s="83" t="s">
        <v>87</v>
      </c>
      <c r="C79" s="120" t="s">
        <v>88</v>
      </c>
      <c r="D79" s="121">
        <v>10</v>
      </c>
      <c r="E79" s="83"/>
      <c r="F79" s="84" t="s">
        <v>86</v>
      </c>
      <c r="G79" s="36">
        <v>1.8</v>
      </c>
      <c r="H79" s="36"/>
    </row>
    <row r="80" spans="2:8" s="79" customFormat="1" hidden="1">
      <c r="B80" s="83" t="s">
        <v>89</v>
      </c>
      <c r="C80" s="120"/>
      <c r="D80" s="121"/>
      <c r="E80" s="83"/>
      <c r="F80" s="84" t="s">
        <v>86</v>
      </c>
      <c r="G80" s="36"/>
      <c r="H80" s="36"/>
    </row>
    <row r="81" spans="2:8" s="79" customFormat="1" hidden="1">
      <c r="B81" s="83" t="s">
        <v>90</v>
      </c>
      <c r="C81" s="120"/>
      <c r="D81" s="121">
        <v>5</v>
      </c>
      <c r="E81" s="83"/>
      <c r="F81" s="84" t="s">
        <v>86</v>
      </c>
      <c r="G81" s="36">
        <v>2.35</v>
      </c>
      <c r="H81" s="36"/>
    </row>
    <row r="82" spans="2:8" s="79" customFormat="1" hidden="1">
      <c r="B82" s="83" t="s">
        <v>89</v>
      </c>
      <c r="C82" s="120"/>
      <c r="D82" s="121"/>
      <c r="E82" s="83"/>
      <c r="F82" s="84" t="s">
        <v>91</v>
      </c>
      <c r="G82" s="36"/>
      <c r="H82" s="36"/>
    </row>
    <row r="83" spans="2:8" s="79" customFormat="1" hidden="1">
      <c r="B83" s="83" t="s">
        <v>92</v>
      </c>
      <c r="C83" s="120" t="s">
        <v>93</v>
      </c>
      <c r="D83" s="121"/>
      <c r="E83" s="83"/>
      <c r="F83" s="84" t="s">
        <v>94</v>
      </c>
      <c r="G83" s="36"/>
      <c r="H83" s="36"/>
    </row>
    <row r="84" spans="2:8" s="79" customFormat="1" hidden="1">
      <c r="B84" s="83" t="s">
        <v>95</v>
      </c>
      <c r="C84" s="120"/>
      <c r="D84" s="121">
        <v>5</v>
      </c>
      <c r="E84" s="83"/>
      <c r="F84" s="84" t="s">
        <v>94</v>
      </c>
      <c r="G84" s="36">
        <v>4.5</v>
      </c>
      <c r="H84" s="36"/>
    </row>
    <row r="85" spans="2:8" s="79" customFormat="1" hidden="1">
      <c r="B85" s="83" t="s">
        <v>96</v>
      </c>
      <c r="C85" s="120"/>
      <c r="D85" s="121">
        <v>5</v>
      </c>
      <c r="E85" s="83"/>
      <c r="F85" s="84" t="s">
        <v>97</v>
      </c>
      <c r="G85" s="36">
        <v>1.4</v>
      </c>
      <c r="H85" s="36"/>
    </row>
    <row r="86" spans="2:8" s="79" customFormat="1" hidden="1">
      <c r="B86" s="83" t="s">
        <v>98</v>
      </c>
      <c r="C86" s="120"/>
      <c r="D86" s="121">
        <v>2</v>
      </c>
      <c r="E86" s="83"/>
      <c r="F86" s="84" t="s">
        <v>97</v>
      </c>
      <c r="G86" s="36">
        <v>1.9</v>
      </c>
      <c r="H86" s="36"/>
    </row>
    <row r="87" spans="2:8" s="79" customFormat="1">
      <c r="B87" s="122" t="s">
        <v>99</v>
      </c>
      <c r="C87" s="120"/>
      <c r="D87" s="121">
        <v>1</v>
      </c>
      <c r="E87" s="83" t="s">
        <v>59</v>
      </c>
      <c r="F87" s="84"/>
      <c r="G87" s="36">
        <v>1.05</v>
      </c>
      <c r="H87" s="36" t="s">
        <v>534</v>
      </c>
    </row>
    <row r="88" spans="2:8">
      <c r="B88" s="3" t="s">
        <v>4</v>
      </c>
      <c r="C88" s="91"/>
      <c r="D88" s="28"/>
      <c r="E88" s="27"/>
      <c r="F88" s="107"/>
      <c r="G88" s="107"/>
      <c r="H88" s="107"/>
    </row>
    <row r="89" spans="2:8">
      <c r="B89" s="3" t="s">
        <v>0</v>
      </c>
      <c r="C89" s="87"/>
      <c r="D89" s="6"/>
      <c r="E89" s="3" t="s">
        <v>2</v>
      </c>
      <c r="F89" s="107"/>
      <c r="G89" s="107"/>
      <c r="H89" s="107"/>
    </row>
    <row r="90" spans="2:8" s="79" customFormat="1">
      <c r="B90" s="83" t="s">
        <v>555</v>
      </c>
      <c r="C90" s="120" t="s">
        <v>100</v>
      </c>
      <c r="D90" s="121"/>
      <c r="E90" s="83" t="s">
        <v>101</v>
      </c>
      <c r="F90" s="84" t="s">
        <v>102</v>
      </c>
      <c r="G90" s="36"/>
      <c r="H90" s="36"/>
    </row>
    <row r="91" spans="2:8" s="79" customFormat="1">
      <c r="B91" s="83" t="s">
        <v>103</v>
      </c>
      <c r="C91" s="120" t="s">
        <v>104</v>
      </c>
      <c r="D91" s="121">
        <v>10</v>
      </c>
      <c r="E91" s="83" t="s">
        <v>477</v>
      </c>
      <c r="F91" s="84" t="s">
        <v>63</v>
      </c>
      <c r="G91" s="36">
        <v>8.9499999999999993</v>
      </c>
      <c r="H91" s="36" t="s">
        <v>521</v>
      </c>
    </row>
    <row r="92" spans="2:8" s="79" customFormat="1">
      <c r="B92" s="83" t="s">
        <v>105</v>
      </c>
      <c r="C92" s="120"/>
      <c r="D92" s="121">
        <v>4</v>
      </c>
      <c r="E92" s="83" t="s">
        <v>478</v>
      </c>
      <c r="F92" s="84" t="s">
        <v>70</v>
      </c>
      <c r="G92" s="36">
        <v>36.5</v>
      </c>
      <c r="H92" s="36" t="s">
        <v>521</v>
      </c>
    </row>
    <row r="93" spans="2:8" s="79" customFormat="1">
      <c r="B93" s="83" t="s">
        <v>106</v>
      </c>
      <c r="C93" s="120"/>
      <c r="D93" s="121">
        <v>60</v>
      </c>
      <c r="E93" s="83" t="s">
        <v>479</v>
      </c>
      <c r="F93" s="84" t="s">
        <v>102</v>
      </c>
      <c r="G93" s="80">
        <v>0.45</v>
      </c>
      <c r="H93" s="80" t="s">
        <v>521</v>
      </c>
    </row>
    <row r="94" spans="2:8" s="79" customFormat="1">
      <c r="B94" s="83" t="s">
        <v>107</v>
      </c>
      <c r="C94" s="120" t="s">
        <v>108</v>
      </c>
      <c r="D94" s="121">
        <v>10</v>
      </c>
      <c r="E94" s="83" t="s">
        <v>59</v>
      </c>
      <c r="F94" s="84" t="s">
        <v>63</v>
      </c>
      <c r="G94" s="36">
        <v>3.2</v>
      </c>
      <c r="H94" s="36" t="s">
        <v>521</v>
      </c>
    </row>
    <row r="95" spans="2:8" s="79" customFormat="1">
      <c r="B95" s="122" t="s">
        <v>481</v>
      </c>
      <c r="C95" s="120" t="s">
        <v>109</v>
      </c>
      <c r="D95" s="121">
        <v>80</v>
      </c>
      <c r="E95" s="83" t="s">
        <v>480</v>
      </c>
      <c r="F95" s="84" t="s">
        <v>102</v>
      </c>
      <c r="G95" s="80">
        <v>0.55000000000000004</v>
      </c>
      <c r="H95" s="80" t="s">
        <v>521</v>
      </c>
    </row>
    <row r="96" spans="2:8" s="79" customFormat="1">
      <c r="B96" s="83" t="s">
        <v>482</v>
      </c>
      <c r="C96" s="120"/>
      <c r="D96" s="121">
        <v>12</v>
      </c>
      <c r="E96" s="83" t="s">
        <v>483</v>
      </c>
      <c r="F96" s="84" t="s">
        <v>57</v>
      </c>
      <c r="G96" s="36">
        <v>0.54</v>
      </c>
      <c r="H96" s="36" t="s">
        <v>521</v>
      </c>
    </row>
    <row r="97" spans="2:8" s="79" customFormat="1">
      <c r="B97" s="83" t="s">
        <v>110</v>
      </c>
      <c r="C97" s="120"/>
      <c r="D97" s="121">
        <v>3</v>
      </c>
      <c r="E97" s="83" t="s">
        <v>59</v>
      </c>
      <c r="F97" s="84" t="s">
        <v>102</v>
      </c>
      <c r="G97" s="80">
        <v>0.7</v>
      </c>
      <c r="H97" s="80" t="s">
        <v>535</v>
      </c>
    </row>
    <row r="98" spans="2:8" s="79" customFormat="1">
      <c r="B98" s="83" t="s">
        <v>111</v>
      </c>
      <c r="C98" s="120" t="s">
        <v>112</v>
      </c>
      <c r="D98" s="121">
        <v>10</v>
      </c>
      <c r="E98" s="83" t="s">
        <v>519</v>
      </c>
      <c r="F98" s="84" t="s">
        <v>63</v>
      </c>
      <c r="G98" s="36">
        <v>9.9499999999999993</v>
      </c>
      <c r="H98" s="36" t="s">
        <v>521</v>
      </c>
    </row>
    <row r="99" spans="2:8" s="79" customFormat="1">
      <c r="B99" s="83" t="s">
        <v>113</v>
      </c>
      <c r="C99" s="120" t="s">
        <v>114</v>
      </c>
      <c r="D99" s="121">
        <v>10</v>
      </c>
      <c r="E99" s="83" t="s">
        <v>484</v>
      </c>
      <c r="F99" s="84" t="s">
        <v>63</v>
      </c>
      <c r="G99" s="36">
        <v>8.65</v>
      </c>
      <c r="H99" s="36" t="s">
        <v>521</v>
      </c>
    </row>
    <row r="100" spans="2:8" s="79" customFormat="1">
      <c r="B100" s="83" t="s">
        <v>116</v>
      </c>
      <c r="C100" s="120" t="s">
        <v>117</v>
      </c>
      <c r="D100" s="121">
        <v>10</v>
      </c>
      <c r="E100" s="83" t="s">
        <v>485</v>
      </c>
      <c r="F100" s="84" t="s">
        <v>63</v>
      </c>
      <c r="G100" s="36">
        <v>1.5</v>
      </c>
      <c r="H100" s="36" t="s">
        <v>521</v>
      </c>
    </row>
    <row r="101" spans="2:8" s="79" customFormat="1">
      <c r="B101" s="83" t="s">
        <v>118</v>
      </c>
      <c r="C101" s="120"/>
      <c r="D101" s="121">
        <v>10</v>
      </c>
      <c r="E101" s="83" t="s">
        <v>486</v>
      </c>
      <c r="F101" s="84" t="s">
        <v>70</v>
      </c>
      <c r="G101" s="36">
        <v>5.45</v>
      </c>
      <c r="H101" s="36" t="s">
        <v>521</v>
      </c>
    </row>
    <row r="102" spans="2:8" s="79" customFormat="1">
      <c r="B102" s="122" t="s">
        <v>487</v>
      </c>
      <c r="C102" s="120"/>
      <c r="D102" s="121">
        <v>80</v>
      </c>
      <c r="E102" s="83" t="s">
        <v>488</v>
      </c>
      <c r="F102" s="84" t="s">
        <v>102</v>
      </c>
      <c r="G102" s="80">
        <v>1.5</v>
      </c>
      <c r="H102" s="80" t="s">
        <v>521</v>
      </c>
    </row>
    <row r="103" spans="2:8" s="79" customFormat="1">
      <c r="B103" s="122" t="s">
        <v>119</v>
      </c>
      <c r="C103" s="123"/>
      <c r="D103" s="121">
        <v>10</v>
      </c>
      <c r="E103" s="83" t="s">
        <v>489</v>
      </c>
      <c r="F103" s="84"/>
      <c r="G103" s="80"/>
      <c r="H103" s="80"/>
    </row>
    <row r="104" spans="2:8" s="79" customFormat="1">
      <c r="B104" s="122" t="s">
        <v>120</v>
      </c>
      <c r="C104" s="123"/>
      <c r="D104" s="121">
        <v>10</v>
      </c>
      <c r="E104" s="83" t="s">
        <v>490</v>
      </c>
      <c r="F104" s="84"/>
      <c r="G104" s="80">
        <v>0.95</v>
      </c>
      <c r="H104" s="80" t="s">
        <v>521</v>
      </c>
    </row>
    <row r="105" spans="2:8" s="79" customFormat="1">
      <c r="B105" s="122" t="s">
        <v>121</v>
      </c>
      <c r="C105" s="123"/>
      <c r="D105" s="121">
        <v>10</v>
      </c>
      <c r="E105" s="83" t="s">
        <v>491</v>
      </c>
      <c r="F105" s="84"/>
      <c r="G105" s="80">
        <v>1.95</v>
      </c>
      <c r="H105" s="80" t="s">
        <v>521</v>
      </c>
    </row>
    <row r="106" spans="2:8" s="79" customFormat="1">
      <c r="B106" s="77"/>
      <c r="C106" s="94"/>
      <c r="D106" s="82"/>
      <c r="E106" s="77"/>
      <c r="F106" s="85"/>
      <c r="G106" s="77"/>
      <c r="H106" s="77"/>
    </row>
    <row r="107" spans="2:8" s="52" customFormat="1" ht="23.25">
      <c r="B107" s="115" t="s">
        <v>122</v>
      </c>
      <c r="C107" s="115"/>
      <c r="D107" s="115"/>
      <c r="E107" s="115"/>
      <c r="F107" s="115"/>
      <c r="G107" s="51"/>
      <c r="H107" s="51"/>
    </row>
    <row r="108" spans="2:8">
      <c r="B108" s="35" t="s">
        <v>3</v>
      </c>
      <c r="C108" s="91"/>
      <c r="D108" s="28"/>
      <c r="E108" s="27"/>
      <c r="F108" s="107"/>
      <c r="G108" s="107"/>
      <c r="H108" s="107"/>
    </row>
    <row r="109" spans="2:8">
      <c r="B109" s="35" t="s">
        <v>0</v>
      </c>
      <c r="C109" s="87"/>
      <c r="D109" s="6"/>
      <c r="E109" s="3" t="s">
        <v>2</v>
      </c>
      <c r="F109" s="107"/>
      <c r="G109" s="107"/>
      <c r="H109" s="107"/>
    </row>
    <row r="110" spans="2:8" s="79" customFormat="1">
      <c r="B110" s="124" t="s">
        <v>123</v>
      </c>
      <c r="C110" s="100"/>
      <c r="D110" s="125">
        <v>20</v>
      </c>
      <c r="E110" s="100" t="s">
        <v>493</v>
      </c>
      <c r="F110" s="101"/>
      <c r="G110" s="36">
        <v>0.08</v>
      </c>
      <c r="H110" s="36" t="s">
        <v>521</v>
      </c>
    </row>
    <row r="111" spans="2:8" s="79" customFormat="1" ht="30">
      <c r="B111" s="126" t="s">
        <v>124</v>
      </c>
      <c r="C111" s="100" t="s">
        <v>125</v>
      </c>
      <c r="D111" s="125">
        <v>20</v>
      </c>
      <c r="E111" s="100" t="s">
        <v>492</v>
      </c>
      <c r="F111" s="101"/>
      <c r="G111" s="36">
        <v>0.1</v>
      </c>
      <c r="H111" s="36" t="s">
        <v>521</v>
      </c>
    </row>
    <row r="112" spans="2:8" s="79" customFormat="1">
      <c r="B112" s="126" t="s">
        <v>21</v>
      </c>
      <c r="C112" s="100"/>
      <c r="D112" s="125">
        <v>30</v>
      </c>
      <c r="E112" s="100" t="s">
        <v>126</v>
      </c>
      <c r="F112" s="101"/>
      <c r="G112" s="36">
        <v>0.5</v>
      </c>
      <c r="H112" s="36" t="s">
        <v>521</v>
      </c>
    </row>
    <row r="113" spans="2:8" s="79" customFormat="1">
      <c r="B113" s="127" t="s">
        <v>127</v>
      </c>
      <c r="C113" s="100"/>
      <c r="D113" s="125">
        <v>10</v>
      </c>
      <c r="E113" s="100" t="s">
        <v>494</v>
      </c>
      <c r="F113" s="101"/>
      <c r="G113" s="36"/>
      <c r="H113" s="36"/>
    </row>
    <row r="114" spans="2:8" s="79" customFormat="1">
      <c r="B114" s="126" t="s">
        <v>128</v>
      </c>
      <c r="C114" s="100"/>
      <c r="D114" s="125" t="s">
        <v>129</v>
      </c>
      <c r="E114" s="100" t="s">
        <v>6</v>
      </c>
      <c r="F114" s="101"/>
      <c r="G114" s="36">
        <v>1.6</v>
      </c>
      <c r="H114" s="36" t="s">
        <v>534</v>
      </c>
    </row>
    <row r="115" spans="2:8" s="79" customFormat="1">
      <c r="B115" s="124" t="s">
        <v>130</v>
      </c>
      <c r="C115" s="100"/>
      <c r="D115" s="125" t="s">
        <v>131</v>
      </c>
      <c r="E115" s="100" t="s">
        <v>11</v>
      </c>
      <c r="F115" s="101"/>
      <c r="G115" s="36">
        <v>2.9</v>
      </c>
      <c r="H115" s="36" t="s">
        <v>534</v>
      </c>
    </row>
    <row r="116" spans="2:8" s="79" customFormat="1">
      <c r="B116" s="126" t="s">
        <v>132</v>
      </c>
      <c r="C116" s="100"/>
      <c r="D116" s="125" t="s">
        <v>133</v>
      </c>
      <c r="E116" s="100" t="s">
        <v>495</v>
      </c>
      <c r="F116" s="101"/>
      <c r="G116" s="36">
        <v>5.15</v>
      </c>
      <c r="H116" s="36" t="s">
        <v>537</v>
      </c>
    </row>
    <row r="117" spans="2:8" s="79" customFormat="1">
      <c r="B117" s="126" t="s">
        <v>134</v>
      </c>
      <c r="C117" s="100"/>
      <c r="D117" s="125" t="s">
        <v>131</v>
      </c>
      <c r="E117" s="100" t="s">
        <v>135</v>
      </c>
      <c r="F117" s="101"/>
      <c r="G117" s="36">
        <v>1.95</v>
      </c>
      <c r="H117" s="36" t="s">
        <v>538</v>
      </c>
    </row>
    <row r="118" spans="2:8" s="79" customFormat="1">
      <c r="B118" s="126" t="s">
        <v>136</v>
      </c>
      <c r="C118" s="100"/>
      <c r="D118" s="125" t="s">
        <v>137</v>
      </c>
      <c r="E118" s="100" t="s">
        <v>6</v>
      </c>
      <c r="F118" s="101"/>
      <c r="G118" s="36">
        <v>1</v>
      </c>
      <c r="H118" s="36" t="s">
        <v>539</v>
      </c>
    </row>
    <row r="119" spans="2:8" s="79" customFormat="1">
      <c r="B119" s="126" t="s">
        <v>138</v>
      </c>
      <c r="C119" s="100"/>
      <c r="D119" s="125">
        <v>10</v>
      </c>
      <c r="E119" s="100" t="s">
        <v>6</v>
      </c>
      <c r="F119" s="101"/>
      <c r="G119" s="36">
        <v>1.95</v>
      </c>
      <c r="H119" s="36" t="s">
        <v>539</v>
      </c>
    </row>
    <row r="120" spans="2:8" s="79" customFormat="1">
      <c r="B120" s="126" t="s">
        <v>139</v>
      </c>
      <c r="C120" s="100" t="s">
        <v>140</v>
      </c>
      <c r="D120" s="125">
        <v>20</v>
      </c>
      <c r="E120" s="100" t="s">
        <v>141</v>
      </c>
      <c r="F120" s="101"/>
      <c r="G120" s="36">
        <v>7.05</v>
      </c>
      <c r="H120" s="36" t="s">
        <v>540</v>
      </c>
    </row>
    <row r="121" spans="2:8" s="79" customFormat="1">
      <c r="B121" s="126" t="s">
        <v>142</v>
      </c>
      <c r="C121" s="100"/>
      <c r="D121" s="125" t="s">
        <v>143</v>
      </c>
      <c r="E121" s="100" t="s">
        <v>6</v>
      </c>
      <c r="F121" s="101"/>
      <c r="G121" s="36">
        <v>2.8</v>
      </c>
      <c r="H121" s="36" t="s">
        <v>541</v>
      </c>
    </row>
    <row r="122" spans="2:8" s="79" customFormat="1">
      <c r="B122" s="126" t="s">
        <v>144</v>
      </c>
      <c r="C122" s="100" t="s">
        <v>145</v>
      </c>
      <c r="D122" s="125" t="s">
        <v>146</v>
      </c>
      <c r="E122" s="100" t="s">
        <v>147</v>
      </c>
      <c r="F122" s="101"/>
      <c r="G122" s="36">
        <v>18.5</v>
      </c>
      <c r="H122" s="36" t="s">
        <v>536</v>
      </c>
    </row>
    <row r="123" spans="2:8" s="79" customFormat="1">
      <c r="B123" s="126" t="s">
        <v>148</v>
      </c>
      <c r="C123" s="100" t="s">
        <v>149</v>
      </c>
      <c r="D123" s="125">
        <v>120</v>
      </c>
      <c r="E123" s="100" t="s">
        <v>6</v>
      </c>
      <c r="F123" s="101" t="s">
        <v>150</v>
      </c>
      <c r="G123" s="36">
        <v>2.2999999999999998</v>
      </c>
      <c r="H123" s="36" t="s">
        <v>540</v>
      </c>
    </row>
    <row r="124" spans="2:8" s="79" customFormat="1">
      <c r="B124" s="126" t="s">
        <v>151</v>
      </c>
      <c r="C124" s="100"/>
      <c r="D124" s="125">
        <v>1</v>
      </c>
      <c r="E124" s="100" t="s">
        <v>6</v>
      </c>
      <c r="F124" s="101"/>
      <c r="G124" s="36">
        <v>1.5</v>
      </c>
      <c r="H124" s="36" t="s">
        <v>197</v>
      </c>
    </row>
    <row r="125" spans="2:8" s="79" customFormat="1">
      <c r="B125" s="126" t="s">
        <v>152</v>
      </c>
      <c r="C125" s="100" t="s">
        <v>153</v>
      </c>
      <c r="D125" s="125">
        <v>12</v>
      </c>
      <c r="E125" s="100" t="s">
        <v>154</v>
      </c>
      <c r="F125" s="101"/>
      <c r="G125" s="36">
        <v>2.2000000000000002</v>
      </c>
      <c r="H125" s="36" t="s">
        <v>521</v>
      </c>
    </row>
    <row r="126" spans="2:8" s="79" customFormat="1">
      <c r="B126" s="126" t="s">
        <v>155</v>
      </c>
      <c r="C126" s="100" t="s">
        <v>156</v>
      </c>
      <c r="D126" s="125">
        <v>20</v>
      </c>
      <c r="E126" s="100" t="s">
        <v>6</v>
      </c>
      <c r="F126" s="101"/>
      <c r="G126" s="36">
        <v>4.95</v>
      </c>
      <c r="H126" s="36" t="s">
        <v>525</v>
      </c>
    </row>
    <row r="127" spans="2:8" s="79" customFormat="1">
      <c r="B127" s="126" t="s">
        <v>157</v>
      </c>
      <c r="C127" s="100" t="s">
        <v>158</v>
      </c>
      <c r="D127" s="125">
        <v>10</v>
      </c>
      <c r="E127" s="100" t="s">
        <v>115</v>
      </c>
      <c r="F127" s="101"/>
      <c r="G127" s="36">
        <v>4</v>
      </c>
      <c r="H127" s="36" t="s">
        <v>521</v>
      </c>
    </row>
    <row r="128" spans="2:8" s="79" customFormat="1">
      <c r="B128" s="126" t="s">
        <v>159</v>
      </c>
      <c r="C128" s="100" t="s">
        <v>160</v>
      </c>
      <c r="D128" s="125">
        <v>20</v>
      </c>
      <c r="E128" s="100" t="s">
        <v>496</v>
      </c>
      <c r="F128" s="101" t="s">
        <v>161</v>
      </c>
      <c r="G128" s="36">
        <v>25</v>
      </c>
      <c r="H128" s="36" t="s">
        <v>525</v>
      </c>
    </row>
    <row r="129" spans="2:8" s="79" customFormat="1">
      <c r="B129" s="126" t="s">
        <v>159</v>
      </c>
      <c r="C129" s="100" t="s">
        <v>162</v>
      </c>
      <c r="D129" s="125">
        <v>20</v>
      </c>
      <c r="E129" s="100" t="s">
        <v>496</v>
      </c>
      <c r="F129" s="101"/>
      <c r="G129" s="36">
        <v>25</v>
      </c>
      <c r="H129" s="36" t="s">
        <v>525</v>
      </c>
    </row>
    <row r="130" spans="2:8" s="79" customFormat="1">
      <c r="B130" s="126" t="s">
        <v>163</v>
      </c>
      <c r="C130" s="100" t="s">
        <v>164</v>
      </c>
      <c r="D130" s="125">
        <v>1</v>
      </c>
      <c r="E130" s="100" t="s">
        <v>497</v>
      </c>
      <c r="F130" s="101"/>
      <c r="G130" s="36">
        <v>3</v>
      </c>
      <c r="H130" s="36" t="s">
        <v>521</v>
      </c>
    </row>
    <row r="131" spans="2:8" s="79" customFormat="1">
      <c r="B131" s="126" t="s">
        <v>165</v>
      </c>
      <c r="C131" s="100" t="s">
        <v>166</v>
      </c>
      <c r="D131" s="125">
        <v>4</v>
      </c>
      <c r="E131" s="100" t="s">
        <v>498</v>
      </c>
      <c r="F131" s="101"/>
      <c r="G131" s="36">
        <v>5</v>
      </c>
      <c r="H131" s="36" t="s">
        <v>521</v>
      </c>
    </row>
    <row r="132" spans="2:8">
      <c r="B132" s="35" t="s">
        <v>4</v>
      </c>
      <c r="C132" s="91"/>
      <c r="D132" s="28"/>
      <c r="E132" s="27"/>
      <c r="F132" s="107"/>
      <c r="G132" s="107"/>
      <c r="H132" s="107"/>
    </row>
    <row r="133" spans="2:8">
      <c r="B133" s="35" t="s">
        <v>0</v>
      </c>
      <c r="C133" s="87"/>
      <c r="D133" s="6"/>
      <c r="E133" s="3" t="s">
        <v>2</v>
      </c>
      <c r="F133" s="107"/>
      <c r="G133" s="107"/>
      <c r="H133" s="107"/>
    </row>
    <row r="134" spans="2:8" s="79" customFormat="1">
      <c r="B134" s="124" t="s">
        <v>167</v>
      </c>
      <c r="C134" s="100"/>
      <c r="D134" s="125">
        <v>20</v>
      </c>
      <c r="E134" s="100" t="s">
        <v>499</v>
      </c>
      <c r="F134" s="102"/>
      <c r="G134" s="36">
        <v>1.6</v>
      </c>
      <c r="H134" s="36" t="s">
        <v>521</v>
      </c>
    </row>
    <row r="135" spans="2:8" s="79" customFormat="1">
      <c r="B135" s="124" t="s">
        <v>169</v>
      </c>
      <c r="C135" s="128" t="s">
        <v>170</v>
      </c>
      <c r="D135" s="125">
        <v>1</v>
      </c>
      <c r="E135" s="100" t="s">
        <v>500</v>
      </c>
      <c r="F135" s="102"/>
      <c r="G135" s="36">
        <v>25.45</v>
      </c>
      <c r="H135" s="36" t="s">
        <v>521</v>
      </c>
    </row>
    <row r="136" spans="2:8" s="79" customFormat="1">
      <c r="B136" s="124" t="s">
        <v>171</v>
      </c>
      <c r="C136" s="100" t="s">
        <v>172</v>
      </c>
      <c r="D136" s="125">
        <v>1</v>
      </c>
      <c r="E136" s="100" t="s">
        <v>501</v>
      </c>
      <c r="F136" s="102"/>
      <c r="G136" s="36">
        <v>22.7</v>
      </c>
      <c r="H136" s="36" t="s">
        <v>521</v>
      </c>
    </row>
    <row r="137" spans="2:8" s="79" customFormat="1">
      <c r="B137" s="124" t="s">
        <v>173</v>
      </c>
      <c r="C137" s="128"/>
      <c r="D137" s="125">
        <v>10</v>
      </c>
      <c r="E137" s="100" t="s">
        <v>502</v>
      </c>
      <c r="F137" s="102"/>
      <c r="G137" s="36">
        <v>0.4</v>
      </c>
      <c r="H137" s="36" t="s">
        <v>521</v>
      </c>
    </row>
    <row r="138" spans="2:8" s="79" customFormat="1">
      <c r="B138" s="126" t="s">
        <v>15</v>
      </c>
      <c r="C138" s="100" t="s">
        <v>16</v>
      </c>
      <c r="D138" s="125">
        <v>10</v>
      </c>
      <c r="E138" s="100" t="s">
        <v>503</v>
      </c>
      <c r="F138" s="102"/>
      <c r="G138" s="36">
        <v>3.4</v>
      </c>
      <c r="H138" s="36" t="s">
        <v>521</v>
      </c>
    </row>
    <row r="139" spans="2:8" s="79" customFormat="1">
      <c r="B139" s="126" t="s">
        <v>174</v>
      </c>
      <c r="C139" s="100"/>
      <c r="D139" s="125">
        <v>24</v>
      </c>
      <c r="E139" s="100" t="s">
        <v>504</v>
      </c>
      <c r="F139" s="102" t="s">
        <v>175</v>
      </c>
      <c r="G139" s="36">
        <v>97.2</v>
      </c>
      <c r="H139" s="36" t="s">
        <v>531</v>
      </c>
    </row>
    <row r="140" spans="2:8" s="79" customFormat="1">
      <c r="B140" s="126" t="s">
        <v>176</v>
      </c>
      <c r="C140" s="100" t="s">
        <v>177</v>
      </c>
      <c r="D140" s="125">
        <v>3</v>
      </c>
      <c r="E140" s="100" t="s">
        <v>115</v>
      </c>
      <c r="F140" s="102"/>
      <c r="G140" s="36">
        <v>6.95</v>
      </c>
      <c r="H140" s="36" t="s">
        <v>530</v>
      </c>
    </row>
    <row r="141" spans="2:8" s="79" customFormat="1">
      <c r="B141" s="126" t="s">
        <v>87</v>
      </c>
      <c r="C141" s="100" t="s">
        <v>178</v>
      </c>
      <c r="D141" s="130">
        <v>10</v>
      </c>
      <c r="E141" s="100" t="s">
        <v>154</v>
      </c>
      <c r="F141" s="102"/>
      <c r="G141" s="36">
        <v>3.95</v>
      </c>
      <c r="H141" s="36" t="s">
        <v>521</v>
      </c>
    </row>
    <row r="142" spans="2:8">
      <c r="B142" s="33"/>
      <c r="C142" s="93"/>
      <c r="D142" s="29"/>
      <c r="E142"/>
      <c r="F142" s="68"/>
      <c r="G142"/>
      <c r="H142"/>
    </row>
    <row r="143" spans="2:8">
      <c r="B143" s="35" t="s">
        <v>179</v>
      </c>
      <c r="C143" s="91"/>
      <c r="D143" s="28"/>
      <c r="E143" s="27"/>
      <c r="F143" s="107"/>
      <c r="G143" s="107"/>
      <c r="H143" s="107"/>
    </row>
    <row r="144" spans="2:8">
      <c r="B144" s="35" t="s">
        <v>0</v>
      </c>
      <c r="C144" s="87"/>
      <c r="D144" s="6"/>
      <c r="E144" s="3" t="s">
        <v>2</v>
      </c>
      <c r="F144" s="107"/>
      <c r="G144" s="107"/>
      <c r="H144" s="107"/>
    </row>
    <row r="145" spans="2:8" hidden="1">
      <c r="B145" s="37" t="s">
        <v>180</v>
      </c>
      <c r="C145" s="95"/>
      <c r="D145" s="37">
        <v>1</v>
      </c>
      <c r="E145" s="37" t="s">
        <v>168</v>
      </c>
      <c r="F145" s="69"/>
      <c r="G145" s="32">
        <v>20</v>
      </c>
      <c r="H145" s="32"/>
    </row>
    <row r="146" spans="2:8" hidden="1">
      <c r="B146" s="38" t="s">
        <v>181</v>
      </c>
      <c r="C146" s="96"/>
      <c r="D146" s="38">
        <v>1</v>
      </c>
      <c r="E146" s="38" t="s">
        <v>168</v>
      </c>
      <c r="F146" s="70"/>
      <c r="G146" s="32">
        <v>2</v>
      </c>
      <c r="H146" s="32"/>
    </row>
    <row r="147" spans="2:8" hidden="1">
      <c r="B147" s="39" t="s">
        <v>182</v>
      </c>
      <c r="C147" s="95"/>
      <c r="D147" s="37">
        <v>1</v>
      </c>
      <c r="E147" s="37" t="s">
        <v>168</v>
      </c>
      <c r="F147" s="69"/>
      <c r="G147" s="32">
        <v>5</v>
      </c>
      <c r="H147" s="32"/>
    </row>
    <row r="148" spans="2:8" ht="105" hidden="1">
      <c r="B148" s="38" t="s">
        <v>183</v>
      </c>
      <c r="C148" s="96"/>
      <c r="D148" s="38">
        <v>2</v>
      </c>
      <c r="E148" s="38"/>
      <c r="F148" s="71" t="s">
        <v>184</v>
      </c>
      <c r="G148" s="32"/>
      <c r="H148" s="32"/>
    </row>
    <row r="149" spans="2:8" hidden="1">
      <c r="B149" s="38" t="s">
        <v>185</v>
      </c>
      <c r="C149" s="96"/>
      <c r="D149" s="38">
        <v>10</v>
      </c>
      <c r="E149" s="38" t="s">
        <v>168</v>
      </c>
      <c r="F149" s="71"/>
      <c r="G149" s="32">
        <v>2</v>
      </c>
      <c r="H149" s="32"/>
    </row>
    <row r="150" spans="2:8" hidden="1">
      <c r="B150" s="38" t="s">
        <v>186</v>
      </c>
      <c r="C150" s="96"/>
      <c r="D150" s="38">
        <v>10</v>
      </c>
      <c r="E150" s="38" t="s">
        <v>168</v>
      </c>
      <c r="F150" s="71"/>
      <c r="G150" s="32">
        <v>2</v>
      </c>
      <c r="H150" s="32"/>
    </row>
    <row r="151" spans="2:8" hidden="1">
      <c r="B151" s="38" t="s">
        <v>187</v>
      </c>
      <c r="C151" s="96"/>
      <c r="D151" s="38">
        <v>30</v>
      </c>
      <c r="E151" s="38" t="s">
        <v>168</v>
      </c>
      <c r="F151" s="116" t="s">
        <v>188</v>
      </c>
      <c r="G151" s="32">
        <v>1</v>
      </c>
      <c r="H151" s="32"/>
    </row>
    <row r="152" spans="2:8" hidden="1">
      <c r="B152" s="37" t="s">
        <v>189</v>
      </c>
      <c r="C152" s="95"/>
      <c r="D152" s="37">
        <v>30</v>
      </c>
      <c r="E152" s="37" t="s">
        <v>168</v>
      </c>
      <c r="F152" s="117"/>
      <c r="G152" s="32">
        <v>2</v>
      </c>
      <c r="H152" s="32"/>
    </row>
    <row r="153" spans="2:8" hidden="1">
      <c r="B153" s="37" t="s">
        <v>190</v>
      </c>
      <c r="C153" s="95"/>
      <c r="D153" s="37">
        <v>30</v>
      </c>
      <c r="E153" s="37" t="s">
        <v>191</v>
      </c>
      <c r="F153" s="117"/>
      <c r="G153" s="32">
        <v>20</v>
      </c>
      <c r="H153" s="32"/>
    </row>
    <row r="154" spans="2:8" hidden="1">
      <c r="B154" s="37" t="s">
        <v>192</v>
      </c>
      <c r="C154" s="95"/>
      <c r="D154" s="37">
        <v>30</v>
      </c>
      <c r="E154" s="37" t="s">
        <v>191</v>
      </c>
      <c r="F154" s="118"/>
      <c r="G154" s="32">
        <v>20</v>
      </c>
      <c r="H154" s="32"/>
    </row>
    <row r="155" spans="2:8" hidden="1">
      <c r="B155" s="37" t="s">
        <v>193</v>
      </c>
      <c r="C155" s="95"/>
      <c r="D155" s="40" t="s">
        <v>194</v>
      </c>
      <c r="E155" s="37" t="s">
        <v>168</v>
      </c>
      <c r="F155" s="72"/>
      <c r="G155" s="32">
        <v>14.9</v>
      </c>
      <c r="H155" s="32"/>
    </row>
    <row r="156" spans="2:8">
      <c r="B156" s="33"/>
      <c r="C156" s="93"/>
      <c r="D156" s="29"/>
      <c r="E156"/>
      <c r="F156" s="68"/>
      <c r="G156"/>
      <c r="H156"/>
    </row>
    <row r="157" spans="2:8" s="54" customFormat="1" ht="23.25">
      <c r="B157" s="119" t="s">
        <v>195</v>
      </c>
      <c r="C157" s="119"/>
      <c r="D157" s="119"/>
      <c r="E157" s="119"/>
      <c r="F157" s="119"/>
      <c r="G157" s="53"/>
      <c r="H157" s="53"/>
    </row>
    <row r="158" spans="2:8">
      <c r="B158" s="3" t="s">
        <v>3</v>
      </c>
      <c r="C158" s="91"/>
      <c r="D158" s="28"/>
      <c r="E158" s="27"/>
      <c r="F158" s="107"/>
      <c r="G158" s="107"/>
      <c r="H158" s="107"/>
    </row>
    <row r="159" spans="2:8">
      <c r="B159" s="3" t="s">
        <v>0</v>
      </c>
      <c r="C159" s="87"/>
      <c r="D159" s="6"/>
      <c r="E159" s="3" t="s">
        <v>2</v>
      </c>
      <c r="F159" s="107"/>
      <c r="G159" s="107"/>
      <c r="H159" s="107"/>
    </row>
    <row r="160" spans="2:8" hidden="1">
      <c r="B160" s="41" t="s">
        <v>196</v>
      </c>
      <c r="C160" s="97" t="s">
        <v>197</v>
      </c>
      <c r="D160" s="42">
        <v>1</v>
      </c>
      <c r="E160" s="41" t="s">
        <v>6</v>
      </c>
      <c r="F160" s="73" t="s">
        <v>198</v>
      </c>
      <c r="G160" s="32">
        <v>4</v>
      </c>
      <c r="H160" s="32"/>
    </row>
    <row r="161" spans="2:8" s="79" customFormat="1">
      <c r="B161" s="103" t="s">
        <v>199</v>
      </c>
      <c r="C161" s="123" t="s">
        <v>200</v>
      </c>
      <c r="D161" s="129">
        <v>10</v>
      </c>
      <c r="E161" s="103" t="s">
        <v>6</v>
      </c>
      <c r="F161" s="102" t="s">
        <v>201</v>
      </c>
      <c r="G161" s="36">
        <v>1</v>
      </c>
      <c r="H161" s="36" t="s">
        <v>521</v>
      </c>
    </row>
    <row r="162" spans="2:8" s="79" customFormat="1">
      <c r="B162" s="103" t="s">
        <v>202</v>
      </c>
      <c r="C162" s="123" t="s">
        <v>197</v>
      </c>
      <c r="D162" s="129">
        <v>2</v>
      </c>
      <c r="E162" s="103" t="s">
        <v>6</v>
      </c>
      <c r="F162" s="102"/>
      <c r="G162" s="36">
        <v>3</v>
      </c>
      <c r="H162" s="36" t="s">
        <v>197</v>
      </c>
    </row>
    <row r="163" spans="2:8" s="79" customFormat="1">
      <c r="B163" s="103" t="s">
        <v>203</v>
      </c>
      <c r="C163" s="123" t="s">
        <v>204</v>
      </c>
      <c r="D163" s="129" t="s">
        <v>205</v>
      </c>
      <c r="E163" s="103" t="s">
        <v>505</v>
      </c>
      <c r="F163" s="102" t="s">
        <v>125</v>
      </c>
      <c r="G163" s="36">
        <v>2</v>
      </c>
      <c r="H163" s="36" t="s">
        <v>521</v>
      </c>
    </row>
    <row r="164" spans="2:8" s="79" customFormat="1" hidden="1">
      <c r="B164" s="103" t="s">
        <v>207</v>
      </c>
      <c r="C164" s="123"/>
      <c r="D164" s="129">
        <v>1</v>
      </c>
      <c r="E164" s="103" t="s">
        <v>6</v>
      </c>
      <c r="F164" s="102"/>
      <c r="G164" s="36">
        <v>1.8</v>
      </c>
      <c r="H164" s="36"/>
    </row>
    <row r="165" spans="2:8" s="79" customFormat="1">
      <c r="B165" s="103" t="s">
        <v>208</v>
      </c>
      <c r="C165" s="123" t="s">
        <v>209</v>
      </c>
      <c r="D165" s="129" t="s">
        <v>210</v>
      </c>
      <c r="E165" s="103" t="s">
        <v>211</v>
      </c>
      <c r="F165" s="102" t="s">
        <v>201</v>
      </c>
      <c r="G165" s="36">
        <v>0.1</v>
      </c>
      <c r="H165" s="36" t="s">
        <v>521</v>
      </c>
    </row>
    <row r="166" spans="2:8" s="79" customFormat="1" hidden="1">
      <c r="B166" s="103" t="s">
        <v>212</v>
      </c>
      <c r="C166" s="123" t="s">
        <v>213</v>
      </c>
      <c r="D166" s="129">
        <v>20</v>
      </c>
      <c r="E166" s="103" t="s">
        <v>6</v>
      </c>
      <c r="F166" s="102" t="s">
        <v>214</v>
      </c>
      <c r="G166" s="36">
        <v>2.25</v>
      </c>
      <c r="H166" s="36"/>
    </row>
    <row r="167" spans="2:8" s="79" customFormat="1" hidden="1">
      <c r="B167" s="103" t="s">
        <v>215</v>
      </c>
      <c r="C167" s="123" t="s">
        <v>216</v>
      </c>
      <c r="D167" s="129" t="s">
        <v>217</v>
      </c>
      <c r="E167" s="103" t="s">
        <v>218</v>
      </c>
      <c r="F167" s="102"/>
      <c r="G167" s="36">
        <v>6.15</v>
      </c>
      <c r="H167" s="36"/>
    </row>
    <row r="168" spans="2:8" s="79" customFormat="1" hidden="1">
      <c r="B168" s="103" t="s">
        <v>21</v>
      </c>
      <c r="C168" s="123" t="s">
        <v>219</v>
      </c>
      <c r="D168" s="129" t="s">
        <v>217</v>
      </c>
      <c r="E168" s="103" t="s">
        <v>6</v>
      </c>
      <c r="F168" s="102"/>
      <c r="G168" s="36">
        <v>2.5</v>
      </c>
      <c r="H168" s="36"/>
    </row>
    <row r="169" spans="2:8" s="79" customFormat="1">
      <c r="B169" s="103" t="s">
        <v>220</v>
      </c>
      <c r="C169" s="123" t="s">
        <v>221</v>
      </c>
      <c r="D169" s="129" t="s">
        <v>222</v>
      </c>
      <c r="E169" s="103" t="s">
        <v>6</v>
      </c>
      <c r="F169" s="102"/>
      <c r="G169" s="36">
        <v>1.95</v>
      </c>
      <c r="H169" s="36" t="s">
        <v>525</v>
      </c>
    </row>
    <row r="170" spans="2:8" s="79" customFormat="1" hidden="1">
      <c r="B170" s="103" t="s">
        <v>223</v>
      </c>
      <c r="C170" s="123" t="s">
        <v>224</v>
      </c>
      <c r="D170" s="129">
        <v>8</v>
      </c>
      <c r="E170" s="103" t="s">
        <v>225</v>
      </c>
      <c r="F170" s="102"/>
      <c r="G170" s="36">
        <v>24.9</v>
      </c>
      <c r="H170" s="36"/>
    </row>
    <row r="171" spans="2:8" s="79" customFormat="1">
      <c r="B171" s="103" t="s">
        <v>226</v>
      </c>
      <c r="C171" s="123"/>
      <c r="D171" s="129">
        <v>8</v>
      </c>
      <c r="E171" s="103" t="s">
        <v>227</v>
      </c>
      <c r="F171" s="102"/>
      <c r="G171" s="36"/>
      <c r="H171" s="36"/>
    </row>
    <row r="172" spans="2:8">
      <c r="B172" s="3" t="s">
        <v>4</v>
      </c>
      <c r="C172" s="91"/>
      <c r="D172" s="28"/>
      <c r="E172" s="27"/>
      <c r="F172" s="107"/>
      <c r="G172" s="107"/>
      <c r="H172" s="107"/>
    </row>
    <row r="173" spans="2:8">
      <c r="B173" s="3" t="s">
        <v>0</v>
      </c>
      <c r="C173" s="87"/>
      <c r="D173" s="6"/>
      <c r="E173" s="3" t="s">
        <v>2</v>
      </c>
      <c r="F173" s="107"/>
      <c r="G173" s="107"/>
      <c r="H173" s="107"/>
    </row>
    <row r="174" spans="2:8" s="79" customFormat="1">
      <c r="B174" s="103" t="s">
        <v>228</v>
      </c>
      <c r="C174" s="123"/>
      <c r="D174" s="129">
        <v>1</v>
      </c>
      <c r="E174" s="103" t="s">
        <v>229</v>
      </c>
      <c r="F174" s="102"/>
      <c r="G174" s="36">
        <v>30</v>
      </c>
      <c r="H174" s="36" t="s">
        <v>521</v>
      </c>
    </row>
    <row r="175" spans="2:8" s="79" customFormat="1" hidden="1">
      <c r="B175" s="103" t="s">
        <v>230</v>
      </c>
      <c r="C175" s="123"/>
      <c r="D175" s="129">
        <v>8</v>
      </c>
      <c r="E175" s="103" t="s">
        <v>20</v>
      </c>
      <c r="F175" s="102"/>
      <c r="G175" s="36">
        <v>2.7</v>
      </c>
      <c r="H175" s="36"/>
    </row>
    <row r="176" spans="2:8" s="79" customFormat="1">
      <c r="B176" s="103" t="s">
        <v>231</v>
      </c>
      <c r="C176" s="123" t="s">
        <v>232</v>
      </c>
      <c r="D176" s="129">
        <v>8</v>
      </c>
      <c r="E176" s="104" t="s">
        <v>233</v>
      </c>
      <c r="F176" s="102" t="s">
        <v>234</v>
      </c>
      <c r="G176" s="36">
        <v>0.4</v>
      </c>
      <c r="H176" s="36" t="s">
        <v>521</v>
      </c>
    </row>
    <row r="177" spans="2:8" s="79" customFormat="1">
      <c r="B177" s="103" t="s">
        <v>235</v>
      </c>
      <c r="C177" s="123" t="s">
        <v>236</v>
      </c>
      <c r="D177" s="129">
        <v>8</v>
      </c>
      <c r="E177" s="103" t="s">
        <v>6</v>
      </c>
      <c r="F177" s="102"/>
      <c r="G177" s="36">
        <v>1.6</v>
      </c>
      <c r="H177" s="36" t="s">
        <v>521</v>
      </c>
    </row>
    <row r="178" spans="2:8" s="79" customFormat="1">
      <c r="B178" s="103" t="s">
        <v>237</v>
      </c>
      <c r="C178" s="123"/>
      <c r="D178" s="129">
        <v>8</v>
      </c>
      <c r="E178" s="104" t="s">
        <v>238</v>
      </c>
      <c r="F178" s="102"/>
      <c r="G178" s="36">
        <v>2.6</v>
      </c>
      <c r="H178" s="36" t="s">
        <v>521</v>
      </c>
    </row>
    <row r="179" spans="2:8" s="79" customFormat="1">
      <c r="B179" s="103" t="s">
        <v>239</v>
      </c>
      <c r="C179" s="123" t="s">
        <v>240</v>
      </c>
      <c r="D179" s="129" t="s">
        <v>241</v>
      </c>
      <c r="E179" s="103" t="s">
        <v>6</v>
      </c>
      <c r="F179" s="102" t="s">
        <v>242</v>
      </c>
      <c r="G179" s="36">
        <v>1.95</v>
      </c>
      <c r="H179" s="36" t="s">
        <v>531</v>
      </c>
    </row>
    <row r="180" spans="2:8" s="79" customFormat="1" hidden="1">
      <c r="B180" s="103" t="s">
        <v>243</v>
      </c>
      <c r="C180" s="123"/>
      <c r="D180" s="129">
        <v>20</v>
      </c>
      <c r="E180" s="103" t="s">
        <v>6</v>
      </c>
      <c r="F180" s="102"/>
      <c r="G180" s="36">
        <v>2.95</v>
      </c>
      <c r="H180" s="36"/>
    </row>
    <row r="181" spans="2:8" s="79" customFormat="1">
      <c r="B181" s="103" t="s">
        <v>244</v>
      </c>
      <c r="C181" s="123" t="s">
        <v>245</v>
      </c>
      <c r="D181" s="129">
        <v>1</v>
      </c>
      <c r="E181" s="103" t="s">
        <v>246</v>
      </c>
      <c r="F181" s="102" t="s">
        <v>198</v>
      </c>
      <c r="G181" s="36"/>
      <c r="H181" s="36"/>
    </row>
    <row r="182" spans="2:8" s="79" customFormat="1" hidden="1">
      <c r="B182" s="103" t="s">
        <v>247</v>
      </c>
      <c r="C182" s="123" t="s">
        <v>248</v>
      </c>
      <c r="D182" s="129">
        <v>8</v>
      </c>
      <c r="E182" s="103" t="s">
        <v>249</v>
      </c>
      <c r="F182" s="102"/>
      <c r="G182" s="36">
        <v>12.95</v>
      </c>
      <c r="H182" s="36"/>
    </row>
    <row r="183" spans="2:8" s="79" customFormat="1" hidden="1">
      <c r="B183" s="103" t="s">
        <v>250</v>
      </c>
      <c r="C183" s="123" t="s">
        <v>251</v>
      </c>
      <c r="D183" s="129">
        <v>8</v>
      </c>
      <c r="E183" s="103" t="s">
        <v>252</v>
      </c>
      <c r="F183" s="102"/>
      <c r="G183" s="36"/>
      <c r="H183" s="36"/>
    </row>
    <row r="184" spans="2:8" s="79" customFormat="1">
      <c r="B184" s="103" t="s">
        <v>253</v>
      </c>
      <c r="C184" s="123" t="s">
        <v>254</v>
      </c>
      <c r="D184" s="131">
        <v>8</v>
      </c>
      <c r="E184" s="103" t="s">
        <v>506</v>
      </c>
      <c r="F184" s="102"/>
      <c r="G184" s="36">
        <v>3.95</v>
      </c>
      <c r="H184" s="36" t="s">
        <v>521</v>
      </c>
    </row>
    <row r="185" spans="2:8" s="79" customFormat="1">
      <c r="B185" s="103" t="s">
        <v>255</v>
      </c>
      <c r="C185" s="123"/>
      <c r="D185" s="129">
        <v>1</v>
      </c>
      <c r="E185" s="103" t="s">
        <v>256</v>
      </c>
      <c r="F185" s="102"/>
      <c r="G185" s="36"/>
      <c r="H185" s="36"/>
    </row>
    <row r="186" spans="2:8" s="79" customFormat="1" hidden="1">
      <c r="B186" s="103" t="s">
        <v>257</v>
      </c>
      <c r="C186" s="123" t="s">
        <v>258</v>
      </c>
      <c r="D186" s="129">
        <v>8</v>
      </c>
      <c r="E186" s="103" t="s">
        <v>6</v>
      </c>
      <c r="F186" s="102"/>
      <c r="G186" s="36">
        <v>6.95</v>
      </c>
      <c r="H186" s="36"/>
    </row>
    <row r="187" spans="2:8" s="79" customFormat="1">
      <c r="B187" s="103" t="s">
        <v>259</v>
      </c>
      <c r="C187" s="123" t="s">
        <v>260</v>
      </c>
      <c r="D187" s="129">
        <v>8</v>
      </c>
      <c r="E187" s="103" t="s">
        <v>261</v>
      </c>
      <c r="F187" s="102"/>
      <c r="G187" s="36">
        <v>5.95</v>
      </c>
      <c r="H187" s="36" t="s">
        <v>521</v>
      </c>
    </row>
    <row r="188" spans="2:8" s="79" customFormat="1" hidden="1">
      <c r="B188" s="103" t="s">
        <v>262</v>
      </c>
      <c r="C188" s="123" t="s">
        <v>263</v>
      </c>
      <c r="D188" s="129">
        <v>1</v>
      </c>
      <c r="E188" s="103" t="s">
        <v>20</v>
      </c>
      <c r="F188" s="102"/>
      <c r="G188" s="36"/>
      <c r="H188" s="36"/>
    </row>
    <row r="189" spans="2:8" s="79" customFormat="1">
      <c r="B189" s="103" t="s">
        <v>264</v>
      </c>
      <c r="C189" s="123"/>
      <c r="D189" s="129">
        <v>1</v>
      </c>
      <c r="E189" s="103" t="s">
        <v>507</v>
      </c>
      <c r="F189" s="102"/>
      <c r="G189" s="36">
        <v>9.9499999999999993</v>
      </c>
      <c r="H189" s="36" t="s">
        <v>521</v>
      </c>
    </row>
    <row r="190" spans="2:8" s="79" customFormat="1">
      <c r="B190" s="103" t="s">
        <v>266</v>
      </c>
      <c r="C190" s="123"/>
      <c r="D190" s="129">
        <v>2</v>
      </c>
      <c r="E190" s="103" t="s">
        <v>520</v>
      </c>
      <c r="F190" s="102"/>
      <c r="G190" s="36">
        <v>7.8</v>
      </c>
      <c r="H190" s="36" t="s">
        <v>521</v>
      </c>
    </row>
    <row r="191" spans="2:8" s="79" customFormat="1" hidden="1">
      <c r="B191" s="103" t="s">
        <v>267</v>
      </c>
      <c r="C191" s="123" t="s">
        <v>268</v>
      </c>
      <c r="D191" s="129">
        <v>16</v>
      </c>
      <c r="E191" s="103" t="s">
        <v>6</v>
      </c>
      <c r="F191" s="102"/>
      <c r="G191" s="36">
        <v>1.8</v>
      </c>
      <c r="H191" s="36"/>
    </row>
    <row r="192" spans="2:8" s="79" customFormat="1" hidden="1">
      <c r="B192" s="103" t="s">
        <v>89</v>
      </c>
      <c r="C192" s="123" t="s">
        <v>269</v>
      </c>
      <c r="D192" s="129">
        <v>8</v>
      </c>
      <c r="E192" s="103" t="s">
        <v>270</v>
      </c>
      <c r="F192" s="102"/>
      <c r="G192" s="36"/>
      <c r="H192" s="36"/>
    </row>
    <row r="193" spans="2:8" s="79" customFormat="1" hidden="1">
      <c r="B193" s="103" t="s">
        <v>271</v>
      </c>
      <c r="C193" s="123" t="s">
        <v>272</v>
      </c>
      <c r="D193" s="129">
        <v>1</v>
      </c>
      <c r="E193" s="103" t="s">
        <v>206</v>
      </c>
      <c r="F193" s="102"/>
      <c r="G193" s="36">
        <v>0.2</v>
      </c>
      <c r="H193" s="36"/>
    </row>
    <row r="194" spans="2:8" s="79" customFormat="1" hidden="1">
      <c r="B194" s="103" t="s">
        <v>273</v>
      </c>
      <c r="C194" s="123" t="s">
        <v>274</v>
      </c>
      <c r="D194" s="129">
        <v>8</v>
      </c>
      <c r="E194" s="103" t="s">
        <v>6</v>
      </c>
      <c r="F194" s="102" t="s">
        <v>198</v>
      </c>
      <c r="G194" s="36"/>
      <c r="H194" s="36"/>
    </row>
    <row r="195" spans="2:8" s="79" customFormat="1" hidden="1">
      <c r="B195" s="103" t="s">
        <v>275</v>
      </c>
      <c r="C195" s="123" t="s">
        <v>276</v>
      </c>
      <c r="D195" s="129">
        <v>1</v>
      </c>
      <c r="E195" s="103" t="s">
        <v>277</v>
      </c>
      <c r="F195" s="102"/>
      <c r="G195" s="36">
        <v>3.9</v>
      </c>
      <c r="H195" s="36"/>
    </row>
    <row r="196" spans="2:8" s="79" customFormat="1">
      <c r="B196" s="103" t="s">
        <v>278</v>
      </c>
      <c r="C196" s="123" t="s">
        <v>279</v>
      </c>
      <c r="D196" s="129">
        <v>8</v>
      </c>
      <c r="E196" s="103" t="s">
        <v>508</v>
      </c>
      <c r="F196" s="102" t="s">
        <v>280</v>
      </c>
      <c r="G196" s="36">
        <v>4.5</v>
      </c>
      <c r="H196" s="36" t="s">
        <v>521</v>
      </c>
    </row>
    <row r="197" spans="2:8" s="79" customFormat="1">
      <c r="B197" s="122" t="s">
        <v>553</v>
      </c>
      <c r="C197" s="123" t="s">
        <v>281</v>
      </c>
      <c r="D197" s="129">
        <v>8</v>
      </c>
      <c r="E197" s="103" t="s">
        <v>509</v>
      </c>
      <c r="F197" s="102"/>
      <c r="G197" s="36">
        <v>1.5</v>
      </c>
      <c r="H197" s="36" t="s">
        <v>521</v>
      </c>
    </row>
    <row r="198" spans="2:8" s="79" customFormat="1">
      <c r="B198" s="122" t="s">
        <v>445</v>
      </c>
      <c r="C198" s="123"/>
      <c r="D198" s="129">
        <v>8</v>
      </c>
      <c r="E198" s="104" t="s">
        <v>510</v>
      </c>
      <c r="F198" s="105" t="s">
        <v>282</v>
      </c>
      <c r="G198" s="36">
        <v>4.9000000000000004</v>
      </c>
      <c r="H198" s="36" t="s">
        <v>521</v>
      </c>
    </row>
    <row r="199" spans="2:8" s="79" customFormat="1">
      <c r="B199" s="103" t="s">
        <v>283</v>
      </c>
      <c r="C199" s="123" t="s">
        <v>284</v>
      </c>
      <c r="D199" s="129">
        <v>8</v>
      </c>
      <c r="E199" s="104" t="s">
        <v>285</v>
      </c>
      <c r="F199" s="102"/>
      <c r="G199" s="36">
        <f>2.45/25</f>
        <v>9.8000000000000004E-2</v>
      </c>
      <c r="H199" s="36" t="s">
        <v>521</v>
      </c>
    </row>
    <row r="200" spans="2:8" s="79" customFormat="1">
      <c r="B200" s="103" t="s">
        <v>286</v>
      </c>
      <c r="C200" s="123" t="s">
        <v>287</v>
      </c>
      <c r="D200" s="129">
        <v>2</v>
      </c>
      <c r="E200" s="103" t="s">
        <v>265</v>
      </c>
      <c r="F200" s="102"/>
      <c r="G200" s="36">
        <v>39</v>
      </c>
      <c r="H200" s="36" t="s">
        <v>521</v>
      </c>
    </row>
    <row r="201" spans="2:8" s="79" customFormat="1">
      <c r="B201" s="103" t="s">
        <v>288</v>
      </c>
      <c r="C201" s="123" t="s">
        <v>289</v>
      </c>
      <c r="D201" s="129">
        <v>8</v>
      </c>
      <c r="E201" s="103" t="s">
        <v>512</v>
      </c>
      <c r="F201" s="102" t="s">
        <v>280</v>
      </c>
      <c r="G201" s="36">
        <v>4.95</v>
      </c>
      <c r="H201" s="36" t="s">
        <v>521</v>
      </c>
    </row>
    <row r="202" spans="2:8" s="79" customFormat="1" hidden="1">
      <c r="B202" s="103" t="s">
        <v>290</v>
      </c>
      <c r="C202" s="123" t="s">
        <v>291</v>
      </c>
      <c r="D202" s="129">
        <v>20</v>
      </c>
      <c r="E202" s="103" t="s">
        <v>292</v>
      </c>
      <c r="F202" s="102"/>
      <c r="G202" s="36"/>
      <c r="H202" s="36"/>
    </row>
    <row r="203" spans="2:8" s="79" customFormat="1">
      <c r="B203" s="103" t="s">
        <v>293</v>
      </c>
      <c r="C203" s="123" t="s">
        <v>294</v>
      </c>
      <c r="D203" s="129">
        <v>8</v>
      </c>
      <c r="E203" s="103" t="s">
        <v>295</v>
      </c>
      <c r="F203" s="102" t="s">
        <v>296</v>
      </c>
      <c r="G203" s="36"/>
      <c r="H203" s="36"/>
    </row>
    <row r="204" spans="2:8" s="79" customFormat="1">
      <c r="B204" s="103" t="s">
        <v>297</v>
      </c>
      <c r="C204" s="123" t="s">
        <v>298</v>
      </c>
      <c r="D204" s="129">
        <v>8</v>
      </c>
      <c r="E204" s="103" t="s">
        <v>295</v>
      </c>
      <c r="F204" s="102" t="s">
        <v>296</v>
      </c>
      <c r="G204" s="36"/>
      <c r="H204" s="36"/>
    </row>
    <row r="205" spans="2:8" s="79" customFormat="1">
      <c r="B205" s="103" t="s">
        <v>299</v>
      </c>
      <c r="C205" s="123" t="s">
        <v>300</v>
      </c>
      <c r="D205" s="129">
        <v>8</v>
      </c>
      <c r="E205" s="103" t="s">
        <v>295</v>
      </c>
      <c r="F205" s="102" t="s">
        <v>296</v>
      </c>
      <c r="G205" s="36"/>
      <c r="H205" s="36"/>
    </row>
    <row r="206" spans="2:8" s="79" customFormat="1">
      <c r="B206" s="103" t="s">
        <v>301</v>
      </c>
      <c r="C206" s="123" t="s">
        <v>302</v>
      </c>
      <c r="D206" s="129">
        <v>8</v>
      </c>
      <c r="E206" s="103" t="s">
        <v>303</v>
      </c>
      <c r="F206" s="102" t="s">
        <v>304</v>
      </c>
      <c r="G206" s="36">
        <v>15</v>
      </c>
      <c r="H206" s="36" t="s">
        <v>521</v>
      </c>
    </row>
    <row r="207" spans="2:8" s="79" customFormat="1">
      <c r="B207" s="103" t="s">
        <v>305</v>
      </c>
      <c r="C207" s="123" t="s">
        <v>306</v>
      </c>
      <c r="D207" s="129">
        <v>5</v>
      </c>
      <c r="E207" s="103" t="s">
        <v>511</v>
      </c>
      <c r="F207" s="102" t="s">
        <v>307</v>
      </c>
      <c r="G207" s="36">
        <v>29.95</v>
      </c>
      <c r="H207" s="36" t="s">
        <v>521</v>
      </c>
    </row>
    <row r="208" spans="2:8" s="79" customFormat="1">
      <c r="B208" s="103" t="s">
        <v>308</v>
      </c>
      <c r="C208" s="123" t="s">
        <v>515</v>
      </c>
      <c r="D208" s="129">
        <v>8</v>
      </c>
      <c r="E208" s="104" t="s">
        <v>513</v>
      </c>
      <c r="F208" s="102"/>
      <c r="G208" s="36">
        <v>8.9499999999999993</v>
      </c>
      <c r="H208" s="36" t="s">
        <v>521</v>
      </c>
    </row>
    <row r="209" spans="2:8" s="79" customFormat="1">
      <c r="B209" s="103" t="s">
        <v>309</v>
      </c>
      <c r="C209" s="123" t="s">
        <v>310</v>
      </c>
      <c r="D209" s="129">
        <v>2</v>
      </c>
      <c r="E209" s="103" t="s">
        <v>514</v>
      </c>
      <c r="F209" s="102" t="s">
        <v>280</v>
      </c>
      <c r="G209" s="36">
        <v>8.9499999999999993</v>
      </c>
      <c r="H209" s="36" t="s">
        <v>529</v>
      </c>
    </row>
    <row r="210" spans="2:8" hidden="1">
      <c r="B210" s="41" t="s">
        <v>311</v>
      </c>
      <c r="C210" s="97" t="s">
        <v>312</v>
      </c>
      <c r="D210" s="42">
        <v>1</v>
      </c>
      <c r="E210" s="41"/>
      <c r="F210" s="73"/>
      <c r="G210" s="32"/>
      <c r="H210" s="32"/>
    </row>
    <row r="212" spans="2:8" s="56" customFormat="1" ht="23.25">
      <c r="B212" s="111" t="s">
        <v>313</v>
      </c>
      <c r="C212" s="111"/>
      <c r="D212" s="111"/>
      <c r="E212" s="111"/>
      <c r="F212" s="74"/>
      <c r="G212" s="55"/>
      <c r="H212" s="55"/>
    </row>
    <row r="213" spans="2:8">
      <c r="B213" s="3" t="s">
        <v>3</v>
      </c>
      <c r="C213" s="91"/>
      <c r="D213" s="28"/>
      <c r="E213" s="27"/>
      <c r="F213" s="107"/>
      <c r="G213" s="107"/>
      <c r="H213" s="107"/>
    </row>
    <row r="214" spans="2:8">
      <c r="B214" s="3" t="s">
        <v>0</v>
      </c>
      <c r="C214" s="87"/>
      <c r="D214" s="6"/>
      <c r="E214" s="3" t="s">
        <v>2</v>
      </c>
      <c r="F214" s="107"/>
      <c r="G214" s="107"/>
      <c r="H214" s="107"/>
    </row>
    <row r="215" spans="2:8" s="79" customFormat="1">
      <c r="B215" s="132" t="s">
        <v>543</v>
      </c>
      <c r="C215" s="133" t="s">
        <v>314</v>
      </c>
      <c r="D215" s="134">
        <v>10</v>
      </c>
      <c r="E215" s="104" t="s">
        <v>315</v>
      </c>
      <c r="F215" s="102"/>
      <c r="G215" s="36">
        <v>2</v>
      </c>
      <c r="H215" s="36" t="s">
        <v>521</v>
      </c>
    </row>
    <row r="216" spans="2:8" s="79" customFormat="1">
      <c r="B216" s="132" t="s">
        <v>316</v>
      </c>
      <c r="C216" s="133" t="s">
        <v>317</v>
      </c>
      <c r="D216" s="134">
        <v>1</v>
      </c>
      <c r="E216" s="104" t="s">
        <v>318</v>
      </c>
      <c r="F216" s="102"/>
      <c r="G216" s="36">
        <v>5</v>
      </c>
      <c r="H216" s="36" t="s">
        <v>521</v>
      </c>
    </row>
    <row r="217" spans="2:8" s="79" customFormat="1">
      <c r="B217" s="132" t="s">
        <v>319</v>
      </c>
      <c r="C217" s="133" t="s">
        <v>320</v>
      </c>
      <c r="D217" s="134">
        <v>1</v>
      </c>
      <c r="E217" s="135" t="s">
        <v>321</v>
      </c>
      <c r="F217" s="102"/>
      <c r="G217" s="36">
        <v>3</v>
      </c>
      <c r="H217" s="36" t="s">
        <v>197</v>
      </c>
    </row>
    <row r="218" spans="2:8" s="79" customFormat="1">
      <c r="B218" s="132" t="s">
        <v>322</v>
      </c>
      <c r="C218" s="133" t="s">
        <v>64</v>
      </c>
      <c r="D218" s="134">
        <v>10</v>
      </c>
      <c r="E218" s="135" t="s">
        <v>323</v>
      </c>
      <c r="F218" s="102"/>
      <c r="G218" s="36">
        <v>2</v>
      </c>
      <c r="H218" s="36" t="s">
        <v>521</v>
      </c>
    </row>
    <row r="219" spans="2:8" s="79" customFormat="1">
      <c r="B219" s="132" t="s">
        <v>60</v>
      </c>
      <c r="C219" s="133"/>
      <c r="D219" s="134">
        <v>50</v>
      </c>
      <c r="E219" s="104" t="s">
        <v>324</v>
      </c>
      <c r="F219" s="102"/>
      <c r="G219" s="36">
        <v>4.95</v>
      </c>
      <c r="H219" s="36" t="s">
        <v>542</v>
      </c>
    </row>
    <row r="220" spans="2:8" s="79" customFormat="1">
      <c r="B220" s="132" t="s">
        <v>325</v>
      </c>
      <c r="C220" s="133"/>
      <c r="D220" s="134">
        <v>10</v>
      </c>
      <c r="E220" s="135" t="s">
        <v>516</v>
      </c>
      <c r="F220" s="102"/>
      <c r="G220" s="36">
        <v>8.9</v>
      </c>
      <c r="H220" s="36" t="s">
        <v>531</v>
      </c>
    </row>
    <row r="221" spans="2:8" s="79" customFormat="1">
      <c r="B221" s="132" t="s">
        <v>326</v>
      </c>
      <c r="C221" s="133" t="s">
        <v>327</v>
      </c>
      <c r="D221" s="134">
        <v>2</v>
      </c>
      <c r="E221" s="135" t="s">
        <v>328</v>
      </c>
      <c r="F221" s="102"/>
      <c r="G221" s="36">
        <v>8.15</v>
      </c>
      <c r="H221" s="36" t="s">
        <v>530</v>
      </c>
    </row>
    <row r="222" spans="2:8" s="79" customFormat="1">
      <c r="B222" s="132" t="s">
        <v>329</v>
      </c>
      <c r="C222" s="133" t="s">
        <v>330</v>
      </c>
      <c r="D222" s="134">
        <v>50</v>
      </c>
      <c r="E222" s="104" t="s">
        <v>331</v>
      </c>
      <c r="F222" s="102"/>
      <c r="G222" s="36">
        <f>2.95/10</f>
        <v>0.29500000000000004</v>
      </c>
      <c r="H222" s="36" t="s">
        <v>521</v>
      </c>
    </row>
    <row r="223" spans="2:8" s="79" customFormat="1">
      <c r="B223" s="132" t="s">
        <v>332</v>
      </c>
      <c r="C223" s="133" t="s">
        <v>333</v>
      </c>
      <c r="D223" s="134">
        <v>10</v>
      </c>
      <c r="E223" s="135" t="s">
        <v>334</v>
      </c>
      <c r="F223" s="102"/>
      <c r="G223" s="36"/>
      <c r="H223" s="36"/>
    </row>
    <row r="224" spans="2:8" s="79" customFormat="1">
      <c r="B224" s="132" t="s">
        <v>335</v>
      </c>
      <c r="C224" s="133"/>
      <c r="D224" s="134">
        <v>50</v>
      </c>
      <c r="E224" s="135" t="s">
        <v>336</v>
      </c>
      <c r="F224" s="102"/>
      <c r="G224" s="36">
        <v>2.1</v>
      </c>
      <c r="H224" s="36" t="s">
        <v>529</v>
      </c>
    </row>
    <row r="225" spans="2:8" s="79" customFormat="1">
      <c r="B225" s="132" t="s">
        <v>337</v>
      </c>
      <c r="C225" s="133" t="s">
        <v>338</v>
      </c>
      <c r="D225" s="134">
        <v>80</v>
      </c>
      <c r="E225" s="135" t="s">
        <v>339</v>
      </c>
      <c r="F225" s="102"/>
      <c r="G225" s="36">
        <v>4.5</v>
      </c>
      <c r="H225" s="36" t="s">
        <v>531</v>
      </c>
    </row>
    <row r="226" spans="2:8" s="79" customFormat="1">
      <c r="B226" s="132" t="s">
        <v>340</v>
      </c>
      <c r="C226" s="133" t="s">
        <v>341</v>
      </c>
      <c r="D226" s="134">
        <v>50</v>
      </c>
      <c r="E226" s="135" t="s">
        <v>342</v>
      </c>
      <c r="F226" s="102"/>
      <c r="G226" s="36">
        <v>6.9</v>
      </c>
      <c r="H226" s="36" t="s">
        <v>531</v>
      </c>
    </row>
    <row r="227" spans="2:8" s="79" customFormat="1" ht="60" hidden="1">
      <c r="B227" s="132" t="s">
        <v>343</v>
      </c>
      <c r="C227" s="133" t="s">
        <v>344</v>
      </c>
      <c r="D227" s="134">
        <v>2</v>
      </c>
      <c r="E227" s="136" t="s">
        <v>345</v>
      </c>
      <c r="F227" s="102"/>
      <c r="G227" s="36">
        <v>9.5</v>
      </c>
      <c r="H227" s="36"/>
    </row>
    <row r="228" spans="2:8" s="79" customFormat="1" hidden="1">
      <c r="B228" s="132" t="s">
        <v>346</v>
      </c>
      <c r="C228" s="133"/>
      <c r="D228" s="134">
        <v>2</v>
      </c>
      <c r="E228" s="104" t="s">
        <v>347</v>
      </c>
      <c r="F228" s="102"/>
      <c r="G228" s="36"/>
      <c r="H228" s="36"/>
    </row>
    <row r="229" spans="2:8" s="79" customFormat="1">
      <c r="B229" s="132" t="s">
        <v>348</v>
      </c>
      <c r="C229" s="133" t="s">
        <v>349</v>
      </c>
      <c r="D229" s="134">
        <v>10</v>
      </c>
      <c r="E229" s="104" t="s">
        <v>517</v>
      </c>
      <c r="F229" s="102"/>
      <c r="G229" s="106">
        <v>1.5</v>
      </c>
      <c r="H229" s="106" t="s">
        <v>531</v>
      </c>
    </row>
    <row r="230" spans="2:8" s="79" customFormat="1">
      <c r="B230" s="132" t="s">
        <v>350</v>
      </c>
      <c r="C230" s="133" t="s">
        <v>351</v>
      </c>
      <c r="D230" s="134">
        <v>100</v>
      </c>
      <c r="E230" s="135" t="s">
        <v>352</v>
      </c>
      <c r="F230" s="102"/>
      <c r="G230" s="36">
        <v>5.75</v>
      </c>
      <c r="H230" s="36" t="s">
        <v>530</v>
      </c>
    </row>
    <row r="231" spans="2:8" s="79" customFormat="1">
      <c r="B231" s="132" t="s">
        <v>353</v>
      </c>
      <c r="C231" s="133" t="s">
        <v>354</v>
      </c>
      <c r="D231" s="134">
        <v>3</v>
      </c>
      <c r="E231" s="135" t="s">
        <v>355</v>
      </c>
      <c r="F231" s="102"/>
      <c r="G231" s="36">
        <v>2.6</v>
      </c>
      <c r="H231" s="36" t="s">
        <v>521</v>
      </c>
    </row>
    <row r="232" spans="2:8" s="79" customFormat="1">
      <c r="B232" s="137" t="s">
        <v>437</v>
      </c>
      <c r="C232" s="133"/>
      <c r="D232" s="134">
        <v>100</v>
      </c>
      <c r="E232" s="135" t="s">
        <v>321</v>
      </c>
      <c r="F232" s="102"/>
      <c r="G232" s="36">
        <v>1.95</v>
      </c>
      <c r="H232" s="36" t="s">
        <v>525</v>
      </c>
    </row>
    <row r="234" spans="2:8" s="58" customFormat="1" ht="23.25">
      <c r="B234" s="112" t="s">
        <v>356</v>
      </c>
      <c r="C234" s="112"/>
      <c r="D234" s="112"/>
      <c r="E234" s="112"/>
      <c r="F234" s="75"/>
      <c r="G234" s="57"/>
      <c r="H234" s="57"/>
    </row>
    <row r="235" spans="2:8">
      <c r="B235" s="3" t="s">
        <v>3</v>
      </c>
      <c r="C235" s="91"/>
      <c r="D235" s="28"/>
      <c r="E235" s="27"/>
      <c r="F235" s="107"/>
      <c r="G235" s="107"/>
      <c r="H235" s="107"/>
    </row>
    <row r="236" spans="2:8">
      <c r="B236" s="3" t="s">
        <v>0</v>
      </c>
      <c r="C236" s="87"/>
      <c r="D236" s="6"/>
      <c r="E236" s="3" t="s">
        <v>2</v>
      </c>
      <c r="F236" s="107"/>
      <c r="G236" s="107"/>
      <c r="H236" s="107"/>
    </row>
    <row r="237" spans="2:8" hidden="1">
      <c r="B237" s="41" t="s">
        <v>357</v>
      </c>
      <c r="C237" s="97" t="s">
        <v>358</v>
      </c>
      <c r="D237" s="44">
        <v>3</v>
      </c>
      <c r="E237" s="41" t="s">
        <v>359</v>
      </c>
      <c r="F237" s="73"/>
      <c r="G237" s="45">
        <v>1.5</v>
      </c>
      <c r="H237" s="45"/>
    </row>
    <row r="238" spans="2:8" hidden="1">
      <c r="B238" s="41" t="s">
        <v>360</v>
      </c>
      <c r="C238" s="97" t="s">
        <v>361</v>
      </c>
      <c r="D238" s="44">
        <v>3</v>
      </c>
      <c r="E238" s="41" t="s">
        <v>359</v>
      </c>
      <c r="F238" s="73"/>
      <c r="G238" s="46">
        <v>1.2</v>
      </c>
      <c r="H238" s="46"/>
    </row>
    <row r="239" spans="2:8" hidden="1">
      <c r="B239" s="41" t="s">
        <v>362</v>
      </c>
      <c r="C239" s="97" t="s">
        <v>363</v>
      </c>
      <c r="D239" s="44">
        <v>3</v>
      </c>
      <c r="E239" s="41" t="s">
        <v>359</v>
      </c>
      <c r="F239" s="73"/>
      <c r="G239" s="46">
        <v>7</v>
      </c>
      <c r="H239" s="46"/>
    </row>
    <row r="240" spans="2:8" hidden="1">
      <c r="B240" s="43" t="s">
        <v>364</v>
      </c>
      <c r="C240" s="98" t="s">
        <v>365</v>
      </c>
      <c r="D240" s="47">
        <v>3</v>
      </c>
      <c r="E240" s="43" t="s">
        <v>11</v>
      </c>
      <c r="F240" s="76"/>
      <c r="G240" s="48">
        <v>4</v>
      </c>
      <c r="H240" s="48"/>
    </row>
    <row r="241" spans="2:8" hidden="1">
      <c r="B241" s="43" t="s">
        <v>366</v>
      </c>
      <c r="C241" s="98" t="s">
        <v>367</v>
      </c>
      <c r="D241" s="47">
        <v>12</v>
      </c>
      <c r="E241" s="43" t="s">
        <v>368</v>
      </c>
      <c r="F241" s="76"/>
      <c r="G241" s="48">
        <v>1.4</v>
      </c>
      <c r="H241" s="48"/>
    </row>
    <row r="242" spans="2:8" hidden="1">
      <c r="B242" s="43" t="s">
        <v>369</v>
      </c>
      <c r="C242" s="98" t="s">
        <v>370</v>
      </c>
      <c r="D242" s="47">
        <v>3</v>
      </c>
      <c r="E242" s="43" t="s">
        <v>368</v>
      </c>
      <c r="F242" s="76"/>
      <c r="G242" s="48">
        <v>4</v>
      </c>
      <c r="H242" s="48"/>
    </row>
    <row r="243" spans="2:8" hidden="1">
      <c r="B243" s="43" t="s">
        <v>371</v>
      </c>
      <c r="C243" s="98"/>
      <c r="D243" s="47">
        <v>12</v>
      </c>
      <c r="E243" s="43" t="s">
        <v>11</v>
      </c>
      <c r="F243" s="76"/>
      <c r="G243" s="48">
        <v>3</v>
      </c>
      <c r="H243" s="48"/>
    </row>
    <row r="244" spans="2:8" hidden="1">
      <c r="B244" s="43" t="s">
        <v>372</v>
      </c>
      <c r="C244" s="98" t="s">
        <v>373</v>
      </c>
      <c r="D244" s="47">
        <v>6</v>
      </c>
      <c r="E244" s="43" t="s">
        <v>11</v>
      </c>
      <c r="F244" s="76"/>
      <c r="G244" s="48">
        <f>22.95+7.95</f>
        <v>30.9</v>
      </c>
      <c r="H244" s="48"/>
    </row>
    <row r="245" spans="2:8" hidden="1">
      <c r="B245" s="43" t="s">
        <v>374</v>
      </c>
      <c r="C245" s="98" t="s">
        <v>375</v>
      </c>
      <c r="D245" s="47">
        <v>12</v>
      </c>
      <c r="E245" s="43" t="s">
        <v>368</v>
      </c>
      <c r="F245" s="76" t="s">
        <v>376</v>
      </c>
      <c r="G245" s="48">
        <v>3.95</v>
      </c>
      <c r="H245" s="48"/>
    </row>
    <row r="246" spans="2:8" hidden="1">
      <c r="B246" s="43"/>
      <c r="C246" s="99" t="s">
        <v>377</v>
      </c>
      <c r="D246" s="47"/>
      <c r="E246" s="43"/>
      <c r="F246" s="76" t="s">
        <v>378</v>
      </c>
      <c r="G246" s="48"/>
      <c r="H246" s="48"/>
    </row>
    <row r="247" spans="2:8" hidden="1">
      <c r="B247" s="43" t="s">
        <v>379</v>
      </c>
      <c r="C247" s="98" t="s">
        <v>380</v>
      </c>
      <c r="D247" s="47">
        <v>24</v>
      </c>
      <c r="E247" s="43" t="s">
        <v>368</v>
      </c>
      <c r="F247" s="76" t="s">
        <v>376</v>
      </c>
      <c r="G247" s="48">
        <f>1.6/2</f>
        <v>0.8</v>
      </c>
      <c r="H247" s="48"/>
    </row>
    <row r="248" spans="2:8" hidden="1">
      <c r="B248" s="43" t="s">
        <v>381</v>
      </c>
      <c r="C248" s="98" t="s">
        <v>382</v>
      </c>
      <c r="D248" s="47">
        <v>12</v>
      </c>
      <c r="E248" s="43" t="s">
        <v>368</v>
      </c>
      <c r="F248" s="76" t="s">
        <v>376</v>
      </c>
      <c r="G248" s="48">
        <v>0.65</v>
      </c>
      <c r="H248" s="48"/>
    </row>
    <row r="249" spans="2:8" hidden="1">
      <c r="B249" s="43" t="s">
        <v>383</v>
      </c>
      <c r="C249" s="98" t="s">
        <v>384</v>
      </c>
      <c r="D249" s="47">
        <v>12</v>
      </c>
      <c r="E249" s="43" t="s">
        <v>368</v>
      </c>
      <c r="F249" s="76" t="s">
        <v>376</v>
      </c>
      <c r="G249" s="48">
        <v>1.25</v>
      </c>
      <c r="H249" s="48"/>
    </row>
    <row r="250" spans="2:8" hidden="1">
      <c r="B250" s="43" t="s">
        <v>385</v>
      </c>
      <c r="C250" s="98" t="s">
        <v>386</v>
      </c>
      <c r="D250" s="47">
        <v>1</v>
      </c>
      <c r="E250" s="43" t="s">
        <v>368</v>
      </c>
      <c r="F250" s="76" t="s">
        <v>376</v>
      </c>
      <c r="G250" s="48">
        <v>9</v>
      </c>
      <c r="H250" s="48"/>
    </row>
    <row r="251" spans="2:8" hidden="1">
      <c r="B251" s="43" t="s">
        <v>387</v>
      </c>
      <c r="C251" s="98" t="s">
        <v>388</v>
      </c>
      <c r="D251" s="47">
        <v>12</v>
      </c>
      <c r="E251" s="43" t="s">
        <v>389</v>
      </c>
      <c r="F251" s="76" t="s">
        <v>376</v>
      </c>
      <c r="G251" s="48">
        <f>5.95/25</f>
        <v>0.23800000000000002</v>
      </c>
      <c r="H251" s="48"/>
    </row>
    <row r="252" spans="2:8" hidden="1">
      <c r="B252" s="43" t="s">
        <v>390</v>
      </c>
      <c r="C252" s="98" t="s">
        <v>391</v>
      </c>
      <c r="D252" s="47">
        <v>48</v>
      </c>
      <c r="E252" s="43" t="s">
        <v>359</v>
      </c>
      <c r="F252" s="76" t="s">
        <v>376</v>
      </c>
      <c r="G252" s="48">
        <v>2.95</v>
      </c>
      <c r="H252" s="48"/>
    </row>
    <row r="253" spans="2:8" hidden="1">
      <c r="B253" s="43" t="s">
        <v>392</v>
      </c>
      <c r="C253" s="98" t="s">
        <v>384</v>
      </c>
      <c r="D253" s="47">
        <v>12</v>
      </c>
      <c r="E253" s="43" t="s">
        <v>11</v>
      </c>
      <c r="F253" s="76" t="s">
        <v>376</v>
      </c>
      <c r="G253" s="48">
        <v>4.2</v>
      </c>
      <c r="H253" s="48"/>
    </row>
    <row r="254" spans="2:8" hidden="1">
      <c r="B254" s="43" t="s">
        <v>393</v>
      </c>
      <c r="C254" s="98" t="s">
        <v>394</v>
      </c>
      <c r="D254" s="47">
        <v>24</v>
      </c>
      <c r="E254" s="43" t="s">
        <v>11</v>
      </c>
      <c r="F254" s="76" t="s">
        <v>376</v>
      </c>
      <c r="G254" s="48">
        <f>1.95/10</f>
        <v>0.19500000000000001</v>
      </c>
      <c r="H254" s="48"/>
    </row>
    <row r="255" spans="2:8" hidden="1">
      <c r="B255" s="43" t="s">
        <v>66</v>
      </c>
      <c r="C255" s="98" t="s">
        <v>384</v>
      </c>
      <c r="D255" s="47">
        <v>12</v>
      </c>
      <c r="E255" s="43" t="s">
        <v>11</v>
      </c>
      <c r="F255" s="76" t="s">
        <v>376</v>
      </c>
      <c r="G255" s="48" t="s">
        <v>395</v>
      </c>
      <c r="H255" s="48"/>
    </row>
    <row r="256" spans="2:8" hidden="1">
      <c r="B256" s="43" t="s">
        <v>396</v>
      </c>
      <c r="C256" s="98" t="s">
        <v>397</v>
      </c>
      <c r="D256" s="47">
        <v>12</v>
      </c>
      <c r="E256" s="43" t="s">
        <v>368</v>
      </c>
      <c r="F256" s="76" t="s">
        <v>398</v>
      </c>
      <c r="G256" s="48"/>
      <c r="H256" s="48"/>
    </row>
    <row r="257" spans="2:8" hidden="1">
      <c r="B257" s="43" t="s">
        <v>399</v>
      </c>
      <c r="C257" s="98" t="s">
        <v>400</v>
      </c>
      <c r="D257" s="47">
        <v>12</v>
      </c>
      <c r="E257" s="43" t="s">
        <v>401</v>
      </c>
      <c r="F257" s="76" t="s">
        <v>398</v>
      </c>
      <c r="G257" s="48">
        <v>4.95</v>
      </c>
      <c r="H257" s="48"/>
    </row>
    <row r="258" spans="2:8" hidden="1">
      <c r="B258" s="43" t="s">
        <v>402</v>
      </c>
      <c r="C258" s="98" t="s">
        <v>403</v>
      </c>
      <c r="D258" s="47">
        <v>12</v>
      </c>
      <c r="E258" s="43" t="s">
        <v>368</v>
      </c>
      <c r="F258" s="76" t="s">
        <v>398</v>
      </c>
      <c r="G258" s="48">
        <v>9</v>
      </c>
      <c r="H258" s="48"/>
    </row>
    <row r="259" spans="2:8">
      <c r="B259" s="103" t="s">
        <v>557</v>
      </c>
      <c r="C259" s="138"/>
      <c r="D259" s="139"/>
      <c r="E259" s="110"/>
      <c r="F259" s="140"/>
      <c r="G259" s="140"/>
      <c r="H259" s="140"/>
    </row>
    <row r="260" spans="2:8">
      <c r="B260" s="3" t="s">
        <v>4</v>
      </c>
      <c r="C260" s="91"/>
      <c r="D260" s="28"/>
      <c r="E260" s="27"/>
      <c r="F260" s="107"/>
      <c r="G260" s="107"/>
      <c r="H260" s="107"/>
    </row>
    <row r="261" spans="2:8">
      <c r="B261" s="3" t="s">
        <v>0</v>
      </c>
      <c r="C261" s="87"/>
      <c r="D261" s="6"/>
      <c r="E261" s="3" t="s">
        <v>2</v>
      </c>
      <c r="F261" s="107"/>
      <c r="G261" s="107"/>
      <c r="H261" s="107"/>
    </row>
    <row r="262" spans="2:8" customFormat="1">
      <c r="B262" s="122" t="s">
        <v>404</v>
      </c>
      <c r="C262" s="103" t="s">
        <v>405</v>
      </c>
      <c r="D262" s="141">
        <v>9</v>
      </c>
      <c r="E262" s="103"/>
      <c r="F262" s="102" t="s">
        <v>406</v>
      </c>
      <c r="G262" s="36"/>
      <c r="H262" s="36"/>
    </row>
    <row r="263" spans="2:8" customFormat="1">
      <c r="B263" s="122" t="s">
        <v>407</v>
      </c>
      <c r="C263" s="103" t="s">
        <v>408</v>
      </c>
      <c r="D263" s="141">
        <v>9</v>
      </c>
      <c r="E263" s="103"/>
      <c r="F263" s="102"/>
      <c r="G263" s="36"/>
      <c r="H263" s="36"/>
    </row>
    <row r="264" spans="2:8" customFormat="1">
      <c r="B264" s="122" t="s">
        <v>409</v>
      </c>
      <c r="C264" s="103" t="s">
        <v>410</v>
      </c>
      <c r="D264" s="141">
        <v>9</v>
      </c>
      <c r="E264" s="103" t="s">
        <v>411</v>
      </c>
      <c r="F264" s="102"/>
      <c r="G264" s="36">
        <v>20.7</v>
      </c>
      <c r="H264" s="36" t="s">
        <v>521</v>
      </c>
    </row>
    <row r="265" spans="2:8" customFormat="1">
      <c r="B265" s="122" t="s">
        <v>412</v>
      </c>
      <c r="C265" s="103"/>
      <c r="D265" s="141">
        <v>9</v>
      </c>
      <c r="E265" s="103" t="s">
        <v>413</v>
      </c>
      <c r="F265" s="102" t="s">
        <v>414</v>
      </c>
      <c r="G265" s="36">
        <v>178</v>
      </c>
      <c r="H265" s="36" t="s">
        <v>521</v>
      </c>
    </row>
    <row r="266" spans="2:8" customFormat="1">
      <c r="B266" s="122" t="s">
        <v>415</v>
      </c>
      <c r="C266" s="103" t="s">
        <v>416</v>
      </c>
      <c r="D266" s="141">
        <v>9</v>
      </c>
      <c r="E266" s="103" t="s">
        <v>413</v>
      </c>
      <c r="F266" s="102"/>
      <c r="G266" s="36"/>
      <c r="H266" s="36"/>
    </row>
    <row r="267" spans="2:8" customFormat="1">
      <c r="B267" s="122" t="s">
        <v>417</v>
      </c>
      <c r="C267" s="103" t="s">
        <v>416</v>
      </c>
      <c r="D267" s="141">
        <v>9</v>
      </c>
      <c r="E267" s="103" t="s">
        <v>413</v>
      </c>
      <c r="F267" s="102"/>
      <c r="G267" s="36"/>
      <c r="H267" s="36"/>
    </row>
    <row r="268" spans="2:8" customFormat="1">
      <c r="B268" s="122" t="s">
        <v>418</v>
      </c>
      <c r="C268" s="103" t="s">
        <v>419</v>
      </c>
      <c r="D268" s="141">
        <v>3</v>
      </c>
      <c r="E268" s="103" t="s">
        <v>420</v>
      </c>
      <c r="F268" s="102"/>
      <c r="G268" s="36">
        <v>19.5</v>
      </c>
      <c r="H268" s="36" t="s">
        <v>521</v>
      </c>
    </row>
    <row r="269" spans="2:8" customFormat="1">
      <c r="B269" s="122" t="s">
        <v>546</v>
      </c>
      <c r="C269" s="103" t="s">
        <v>421</v>
      </c>
      <c r="D269" s="141">
        <v>3</v>
      </c>
      <c r="E269" s="103" t="s">
        <v>518</v>
      </c>
      <c r="F269" s="102"/>
      <c r="G269" s="36">
        <v>20</v>
      </c>
      <c r="H269" s="36" t="s">
        <v>521</v>
      </c>
    </row>
    <row r="270" spans="2:8" customFormat="1">
      <c r="B270" s="122" t="s">
        <v>422</v>
      </c>
      <c r="C270" s="103"/>
      <c r="D270" s="141">
        <v>18</v>
      </c>
      <c r="E270" s="103" t="s">
        <v>413</v>
      </c>
      <c r="F270" s="102"/>
      <c r="G270" s="36">
        <v>94</v>
      </c>
      <c r="H270" s="36" t="s">
        <v>521</v>
      </c>
    </row>
    <row r="271" spans="2:8" customFormat="1">
      <c r="B271" s="122" t="s">
        <v>423</v>
      </c>
      <c r="C271" s="103" t="s">
        <v>424</v>
      </c>
      <c r="D271" s="141">
        <v>3</v>
      </c>
      <c r="E271" s="103" t="s">
        <v>413</v>
      </c>
      <c r="F271" s="102"/>
      <c r="G271" s="36">
        <v>72.2</v>
      </c>
      <c r="H271" s="36" t="s">
        <v>521</v>
      </c>
    </row>
    <row r="272" spans="2:8" customFormat="1">
      <c r="B272" s="122" t="s">
        <v>425</v>
      </c>
      <c r="C272" s="103" t="s">
        <v>426</v>
      </c>
      <c r="D272" s="141">
        <v>3</v>
      </c>
      <c r="E272" s="103" t="s">
        <v>413</v>
      </c>
      <c r="F272" s="102"/>
      <c r="G272" s="36">
        <v>19</v>
      </c>
      <c r="H272" s="36" t="s">
        <v>521</v>
      </c>
    </row>
    <row r="273" spans="2:8" customFormat="1">
      <c r="B273" s="122" t="s">
        <v>427</v>
      </c>
      <c r="C273" s="103"/>
      <c r="D273" s="141">
        <v>4</v>
      </c>
      <c r="E273" s="103" t="s">
        <v>413</v>
      </c>
      <c r="F273" s="102"/>
      <c r="G273" s="36">
        <v>44</v>
      </c>
      <c r="H273" s="36" t="s">
        <v>521</v>
      </c>
    </row>
    <row r="274" spans="2:8" customFormat="1">
      <c r="B274" s="122" t="s">
        <v>428</v>
      </c>
      <c r="C274" s="103"/>
      <c r="D274" s="141">
        <v>4</v>
      </c>
      <c r="E274" s="103" t="s">
        <v>413</v>
      </c>
      <c r="F274" s="102"/>
      <c r="G274" s="36">
        <v>44</v>
      </c>
      <c r="H274" s="36" t="s">
        <v>521</v>
      </c>
    </row>
    <row r="275" spans="2:8" customFormat="1">
      <c r="B275" s="122" t="s">
        <v>429</v>
      </c>
      <c r="C275" s="103" t="s">
        <v>430</v>
      </c>
      <c r="D275" s="141">
        <v>18</v>
      </c>
      <c r="E275" s="103" t="s">
        <v>413</v>
      </c>
      <c r="F275" s="102"/>
      <c r="G275" s="36">
        <f>14.9/3</f>
        <v>4.9666666666666668</v>
      </c>
      <c r="H275" s="36" t="s">
        <v>521</v>
      </c>
    </row>
    <row r="276" spans="2:8" customFormat="1">
      <c r="B276" s="122" t="s">
        <v>431</v>
      </c>
      <c r="C276" s="103"/>
      <c r="D276" s="141">
        <v>4</v>
      </c>
      <c r="E276" s="103" t="s">
        <v>413</v>
      </c>
      <c r="F276" s="102"/>
      <c r="G276" s="36">
        <v>38</v>
      </c>
      <c r="H276" s="36" t="s">
        <v>521</v>
      </c>
    </row>
    <row r="277" spans="2:8" customFormat="1">
      <c r="B277" s="122" t="s">
        <v>547</v>
      </c>
      <c r="C277" s="103"/>
      <c r="D277" s="141"/>
      <c r="E277" s="103"/>
      <c r="F277" s="102"/>
      <c r="G277" s="36"/>
      <c r="H277" s="36"/>
    </row>
    <row r="278" spans="2:8" customFormat="1">
      <c r="B278" s="122" t="s">
        <v>548</v>
      </c>
      <c r="C278" s="103"/>
      <c r="D278" s="141"/>
      <c r="E278" s="103"/>
      <c r="F278" s="102"/>
      <c r="G278" s="36"/>
      <c r="H278" s="36"/>
    </row>
    <row r="279" spans="2:8" customFormat="1">
      <c r="B279" s="122" t="s">
        <v>549</v>
      </c>
      <c r="C279" s="103"/>
      <c r="D279" s="141"/>
      <c r="E279" s="103"/>
      <c r="F279" s="102"/>
      <c r="G279" s="36"/>
      <c r="H279" s="36"/>
    </row>
    <row r="280" spans="2:8" customFormat="1">
      <c r="B280" s="122" t="s">
        <v>550</v>
      </c>
      <c r="C280" s="103"/>
      <c r="D280" s="141"/>
      <c r="E280" s="103"/>
      <c r="F280" s="102"/>
      <c r="G280" s="36"/>
      <c r="H280" s="36"/>
    </row>
    <row r="281" spans="2:8" customFormat="1">
      <c r="B281" s="122" t="s">
        <v>551</v>
      </c>
      <c r="C281" s="103"/>
      <c r="D281" s="141"/>
      <c r="E281" s="103"/>
      <c r="F281" s="102"/>
      <c r="G281" s="36"/>
      <c r="H281" s="36"/>
    </row>
    <row r="282" spans="2:8" customFormat="1">
      <c r="B282" s="122" t="s">
        <v>552</v>
      </c>
      <c r="C282" s="103"/>
      <c r="D282" s="141"/>
      <c r="E282" s="103"/>
      <c r="F282" s="102"/>
      <c r="G282" s="36"/>
      <c r="H282" s="36"/>
    </row>
  </sheetData>
  <sortState ref="B39:P49">
    <sortCondition ref="B39"/>
  </sortState>
  <mergeCells count="7">
    <mergeCell ref="B157:F157"/>
    <mergeCell ref="B212:E212"/>
    <mergeCell ref="B234:E234"/>
    <mergeCell ref="B6:E6"/>
    <mergeCell ref="B55:F55"/>
    <mergeCell ref="B107:F107"/>
    <mergeCell ref="F151:F154"/>
  </mergeCells>
  <hyperlinks>
    <hyperlink ref="E207" r:id="rId1" display="www.brack.ch"/>
    <hyperlink ref="E201" r:id="rId2" display="www.hagemann.de"/>
    <hyperlink ref="E189" r:id="rId3" display="www.brack.ch"/>
    <hyperlink ref="E178" r:id="rId4"/>
    <hyperlink ref="E176" r:id="rId5" display="www.hagemann.de/ verpackungsteam.ch"/>
    <hyperlink ref="E199" r:id="rId6" display="www.opitec.ch"/>
    <hyperlink ref="E209" r:id="rId7" display="www.hagemann.de"/>
    <hyperlink ref="E208" r:id="rId8" display="www.conrad.ch"/>
    <hyperlink ref="E200" r:id="rId9"/>
    <hyperlink ref="F198" r:id="rId10"/>
    <hyperlink ref="E225" r:id="rId11"/>
    <hyperlink ref="E215" r:id="rId12"/>
    <hyperlink ref="E218" r:id="rId13"/>
    <hyperlink ref="E222" r:id="rId14"/>
    <hyperlink ref="E226" r:id="rId15"/>
    <hyperlink ref="E230" r:id="rId16"/>
    <hyperlink ref="E219" r:id="rId17"/>
    <hyperlink ref="E229" r:id="rId18"/>
    <hyperlink ref="E216" r:id="rId19"/>
    <hyperlink ref="E224" r:id="rId20"/>
    <hyperlink ref="E227" r:id="rId21"/>
    <hyperlink ref="E231" r:id="rId22"/>
    <hyperlink ref="E228" r:id="rId23"/>
    <hyperlink ref="C246" r:id="rId24"/>
  </hyperlinks>
  <pageMargins left="0.70866141732283472" right="0.70866141732283472" top="0.78740157480314965" bottom="0.78740157480314965" header="0.31496062992125984" footer="0.31496062992125984"/>
  <pageSetup paperSize="9" scale="46" orientation="landscape"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A008FE6D7F774BB4207077C127E8BC" ma:contentTypeVersion="1" ma:contentTypeDescription="Ein neues Dokument erstellen." ma:contentTypeScope="" ma:versionID="f3d5db4b8badaaf5fbd8fae78b114078">
  <xsd:schema xmlns:xsd="http://www.w3.org/2001/XMLSchema" xmlns:xs="http://www.w3.org/2001/XMLSchema" xmlns:p="http://schemas.microsoft.com/office/2006/metadata/properties" xmlns:ns2="f2a15447-b75e-4978-a55d-efa0f073f2b7" targetNamespace="http://schemas.microsoft.com/office/2006/metadata/properties" ma:root="true" ma:fieldsID="b6f468402b4befc4b14480a9bba9342d" ns2:_="">
    <xsd:import namespace="f2a15447-b75e-4978-a55d-efa0f073f2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15447-b75e-4978-a55d-efa0f073f2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5377AA-9CF7-4BC3-95E9-372BD8970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15447-b75e-4978-a55d-efa0f073f2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C3D6E-B5C7-4E29-A65B-4D4B81C3218E}">
  <ds:schemaRefs>
    <ds:schemaRef ds:uri="http://purl.org/dc/elements/1.1/"/>
    <ds:schemaRef ds:uri="http://schemas.microsoft.com/office/2006/metadata/properties"/>
    <ds:schemaRef ds:uri="f2a15447-b75e-4978-a55d-efa0f073f2b7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0C4060-1028-4E9D-A03E-59189C67D4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Materialübersicht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 Markus PH Luzern</dc:creator>
  <cp:lastModifiedBy>Brun Mike</cp:lastModifiedBy>
  <cp:lastPrinted>2020-04-03T14:07:14Z</cp:lastPrinted>
  <dcterms:created xsi:type="dcterms:W3CDTF">2016-08-24T09:00:07Z</dcterms:created>
  <dcterms:modified xsi:type="dcterms:W3CDTF">2023-06-26T06:30:15Z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0x010100E6A008FE6D7F774BB4207077C127E8BC</vt:lpwstr>
  </property>
</Properties>
</file>