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t\shares\KTHOMES\TAmmer\Eigene Dokumente\CMIAXIOMA\e2f8848a41bf4d8ab4f8ac8ea4d0e899\"/>
    </mc:Choice>
  </mc:AlternateContent>
  <bookViews>
    <workbookView xWindow="-105" yWindow="-105" windowWidth="23250" windowHeight="1257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G61" i="1" l="1"/>
  <c r="G52" i="1"/>
  <c r="G41" i="1"/>
  <c r="G38" i="1"/>
  <c r="G39" i="1"/>
  <c r="G37" i="1"/>
  <c r="G34" i="1"/>
  <c r="G32" i="1"/>
  <c r="G27" i="1"/>
  <c r="G28" i="1"/>
  <c r="G29" i="1"/>
  <c r="G30" i="1"/>
  <c r="G31" i="1"/>
  <c r="G26" i="1"/>
  <c r="G49" i="1"/>
  <c r="G53" i="1" l="1"/>
  <c r="G48" i="1" l="1"/>
  <c r="F48" i="1"/>
  <c r="G56" i="1"/>
  <c r="G55" i="1"/>
  <c r="G54" i="1" l="1"/>
  <c r="G59" i="1" l="1"/>
  <c r="G46" i="1"/>
  <c r="G47" i="1"/>
  <c r="G22" i="1"/>
  <c r="G16" i="1" l="1"/>
  <c r="G13" i="1"/>
  <c r="G12" i="1"/>
</calcChain>
</file>

<file path=xl/sharedStrings.xml><?xml version="1.0" encoding="utf-8"?>
<sst xmlns="http://schemas.openxmlformats.org/spreadsheetml/2006/main" count="156" uniqueCount="105">
  <si>
    <t>Material</t>
  </si>
  <si>
    <t>Menge</t>
  </si>
  <si>
    <t>Spezifizierung</t>
  </si>
  <si>
    <t>mögliche Beschaffung</t>
  </si>
  <si>
    <t>Bemerkung</t>
  </si>
  <si>
    <t>Verbrauchsmaterial</t>
  </si>
  <si>
    <t>Labormaterialien/Geräte/Modelle</t>
  </si>
  <si>
    <t>Migros/Coop</t>
  </si>
  <si>
    <t>Windgenerator</t>
  </si>
  <si>
    <t>Opitec</t>
  </si>
  <si>
    <t>LED</t>
  </si>
  <si>
    <t>Scotch Magic Tape 3M</t>
  </si>
  <si>
    <t>Haarföhn</t>
  </si>
  <si>
    <t>Zeichen- &amp; Malkarton</t>
  </si>
  <si>
    <t>Bristol, weiss</t>
  </si>
  <si>
    <t>Sonnen-Finger-Heizung</t>
  </si>
  <si>
    <t>19 mm x 33 m</t>
  </si>
  <si>
    <t>Coop/Migros</t>
  </si>
  <si>
    <t>1 Rolle</t>
  </si>
  <si>
    <t>Lämpchen</t>
  </si>
  <si>
    <t>3.5V 0.2A/E10  (Nr.202019)</t>
  </si>
  <si>
    <t>Flachbatterie</t>
  </si>
  <si>
    <t>4.5V (3R12)</t>
  </si>
  <si>
    <t>Sonneriedraht 0.8</t>
  </si>
  <si>
    <t xml:space="preserve">1 x 0.5 weiss / 100 m </t>
  </si>
  <si>
    <t>Prüfkreis</t>
  </si>
  <si>
    <t>Büroklammern</t>
  </si>
  <si>
    <t>32 mm</t>
  </si>
  <si>
    <t>Knopfbatterien</t>
  </si>
  <si>
    <t>Isolation</t>
  </si>
  <si>
    <t>Daunen</t>
  </si>
  <si>
    <t>1 Kissen</t>
  </si>
  <si>
    <t>Wolle</t>
  </si>
  <si>
    <t>1 Beutel</t>
  </si>
  <si>
    <t xml:space="preserve">Kabel </t>
  </si>
  <si>
    <t>mit Krokodilklemmen</t>
  </si>
  <si>
    <t>A4 Unterlage</t>
  </si>
  <si>
    <t>Blechschere</t>
  </si>
  <si>
    <t>Combinox D50</t>
  </si>
  <si>
    <t>Lämpchenfassung</t>
  </si>
  <si>
    <t>Digitales Thermometer</t>
  </si>
  <si>
    <t>Timer</t>
  </si>
  <si>
    <t>1 Paket</t>
  </si>
  <si>
    <t>(Karton od. Kunststoff)</t>
  </si>
  <si>
    <t>Essig-Batterie</t>
  </si>
  <si>
    <t>Speiseessig</t>
  </si>
  <si>
    <t>Kupferplättchen / Kupferblech</t>
  </si>
  <si>
    <t>Zinkplättchen / Unterlegscheiben</t>
  </si>
  <si>
    <t>digit. Haus- &amp; Steakthermometer</t>
  </si>
  <si>
    <t>Weithalsflasche mit Drehverschluss</t>
  </si>
  <si>
    <t>100 ml</t>
  </si>
  <si>
    <t>paracelsus-versand.de</t>
  </si>
  <si>
    <t>ca. 22cm x 14cm x 10cm</t>
  </si>
  <si>
    <t>Natel ?</t>
  </si>
  <si>
    <t>für digitales Thermometer</t>
  </si>
  <si>
    <t>1 Kartonschachtel (Schuhschachtel)</t>
  </si>
  <si>
    <t>-</t>
  </si>
  <si>
    <t>Solarkocher</t>
  </si>
  <si>
    <t>Alufolie</t>
  </si>
  <si>
    <t>Klarsichtfolie</t>
  </si>
  <si>
    <t>Gummiband</t>
  </si>
  <si>
    <t>schwarze Schokolade</t>
  </si>
  <si>
    <t>Materialliste für "Wo ist überall Energie?"</t>
  </si>
  <si>
    <t>Die Liste enthält das Material für eine Klasse (24 SuS)</t>
  </si>
  <si>
    <t>A4-Blätter</t>
  </si>
  <si>
    <t>Energie-Kompass</t>
  </si>
  <si>
    <t>Schnur</t>
  </si>
  <si>
    <t>Schere</t>
  </si>
  <si>
    <t>spitzer Bleistift</t>
  </si>
  <si>
    <t>Klebstreifen</t>
  </si>
  <si>
    <t>Bleistift</t>
  </si>
  <si>
    <t>Elastischer Massstab</t>
  </si>
  <si>
    <t>Lineal</t>
  </si>
  <si>
    <t>verschieden elastische Lineale</t>
  </si>
  <si>
    <t>Münzen</t>
  </si>
  <si>
    <t>Radier-Gummi</t>
  </si>
  <si>
    <t>Artisten-Wippe</t>
  </si>
  <si>
    <t>Nahrungsmittel</t>
  </si>
  <si>
    <t>Energydrink, Apfel, Brot, …</t>
  </si>
  <si>
    <t>Auf Pirsch mit Energiekompass</t>
  </si>
  <si>
    <t>Kerze</t>
  </si>
  <si>
    <t>Kressesamen</t>
  </si>
  <si>
    <t>Kresse-Versuch</t>
  </si>
  <si>
    <t>Watterondellen</t>
  </si>
  <si>
    <t>3 l</t>
  </si>
  <si>
    <t>ca. Einzelpreis</t>
  </si>
  <si>
    <t>Preis für eine Klasse (24 SuS)</t>
  </si>
  <si>
    <t>Hornbach</t>
  </si>
  <si>
    <t>Bauhaus</t>
  </si>
  <si>
    <t>www.zumstein.ch</t>
  </si>
  <si>
    <t>Conrad</t>
  </si>
  <si>
    <t>Brack.ch</t>
  </si>
  <si>
    <t>betzold.ch</t>
  </si>
  <si>
    <t>internet.ch/ Wonday Stoppuhr</t>
  </si>
  <si>
    <r>
      <t xml:space="preserve">Windgenerator </t>
    </r>
    <r>
      <rPr>
        <sz val="11"/>
        <color theme="1"/>
        <rFont val="Calibri"/>
        <family val="2"/>
        <scheme val="minor"/>
      </rPr>
      <t>Set</t>
    </r>
  </si>
  <si>
    <t xml:space="preserve">Kostenzusammenstellung </t>
  </si>
  <si>
    <t>(ca. Preise Stand August 2020)</t>
  </si>
  <si>
    <t>ca. Gesamtkosten Verbrauchsmaterial</t>
  </si>
  <si>
    <t>ca. Gesamtkosten Labor/Geräte/Modelle</t>
  </si>
  <si>
    <t>Plastikbox</t>
  </si>
  <si>
    <t>IKEA</t>
  </si>
  <si>
    <t>gerstaecker.ch</t>
  </si>
  <si>
    <t>aus Platte ausschneiden</t>
  </si>
  <si>
    <t xml:space="preserve">Opitec </t>
  </si>
  <si>
    <t>ca. Gesamtkosten Box 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</si>
</sst>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CHF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2" fillId="2" borderId="0" xfId="0" applyFont="1" applyFill="1"/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0" fillId="3" borderId="0" xfId="0" applyFont="1" applyFill="1"/>
    <xf numFmtId="0" fontId="0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164" fontId="3" fillId="3" borderId="2" xfId="0" applyNumberFormat="1" applyFont="1" applyFill="1" applyBorder="1" applyAlignment="1">
      <alignment horizontal="center"/>
    </xf>
    <xf numFmtId="164" fontId="0" fillId="3" borderId="2" xfId="0" applyNumberFormat="1" applyFont="1" applyFill="1" applyBorder="1"/>
    <xf numFmtId="164" fontId="0" fillId="3" borderId="2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5" fillId="3" borderId="0" xfId="0" applyFont="1" applyFill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164" fontId="0" fillId="3" borderId="0" xfId="0" applyNumberFormat="1" applyFont="1" applyFill="1" applyBorder="1" applyAlignment="1">
      <alignment horizontal="center"/>
    </xf>
    <xf numFmtId="164" fontId="0" fillId="3" borderId="0" xfId="0" applyNumberFormat="1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164" fontId="5" fillId="4" borderId="0" xfId="0" applyNumberFormat="1" applyFont="1" applyFill="1" applyBorder="1"/>
    <xf numFmtId="0" fontId="5" fillId="4" borderId="0" xfId="1" applyFont="1" applyFill="1" applyBorder="1"/>
    <xf numFmtId="0" fontId="5" fillId="3" borderId="0" xfId="1" applyFont="1" applyFill="1" applyBorder="1"/>
    <xf numFmtId="0" fontId="0" fillId="4" borderId="0" xfId="0" applyFont="1" applyFill="1"/>
    <xf numFmtId="0" fontId="0" fillId="4" borderId="0" xfId="0" applyFont="1" applyFill="1" applyAlignment="1">
      <alignment horizontal="center"/>
    </xf>
    <xf numFmtId="164" fontId="5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334463</xdr:colOff>
      <xdr:row>4</xdr:row>
      <xdr:rowOff>108585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314A97B-B068-4673-A727-0CB801499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76083" cy="840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topLeftCell="A20" zoomScaleNormal="100" workbookViewId="0">
      <selection activeCell="I38" sqref="I38"/>
    </sheetView>
  </sheetViews>
  <sheetFormatPr baseColWidth="10" defaultColWidth="11.42578125" defaultRowHeight="15" x14ac:dyDescent="0.25"/>
  <cols>
    <col min="1" max="1" width="40.28515625" style="1" customWidth="1"/>
    <col min="2" max="2" width="37.5703125" style="1" customWidth="1"/>
    <col min="3" max="3" width="12.28515625" style="2" customWidth="1"/>
    <col min="4" max="4" width="24.28515625" style="1" customWidth="1"/>
    <col min="5" max="5" width="25.5703125" style="1" customWidth="1"/>
    <col min="6" max="6" width="36.7109375" style="1" bestFit="1" customWidth="1"/>
    <col min="7" max="7" width="27.42578125" style="1" customWidth="1"/>
    <col min="8" max="16384" width="11.42578125" style="1"/>
  </cols>
  <sheetData>
    <row r="1" spans="1:8" x14ac:dyDescent="0.25">
      <c r="E1" s="10"/>
      <c r="F1" s="10"/>
      <c r="G1" s="10"/>
    </row>
    <row r="2" spans="1:8" x14ac:dyDescent="0.25">
      <c r="E2" s="20" t="s">
        <v>95</v>
      </c>
      <c r="F2" s="10"/>
      <c r="G2" s="10"/>
    </row>
    <row r="3" spans="1:8" x14ac:dyDescent="0.25">
      <c r="E3" s="10"/>
      <c r="F3" s="10"/>
      <c r="G3" s="10"/>
    </row>
    <row r="4" spans="1:8" x14ac:dyDescent="0.25">
      <c r="E4" s="20" t="s">
        <v>96</v>
      </c>
      <c r="F4" s="10"/>
      <c r="G4" s="10"/>
    </row>
    <row r="5" spans="1:8" x14ac:dyDescent="0.25">
      <c r="E5" s="10"/>
      <c r="F5" s="10"/>
      <c r="G5" s="10"/>
    </row>
    <row r="6" spans="1:8" ht="23.25" x14ac:dyDescent="0.35">
      <c r="A6" s="18" t="s">
        <v>62</v>
      </c>
      <c r="B6" s="18"/>
      <c r="C6" s="18"/>
      <c r="D6" s="18"/>
      <c r="E6" s="18"/>
    </row>
    <row r="7" spans="1:8" x14ac:dyDescent="0.25">
      <c r="A7" s="19" t="s">
        <v>63</v>
      </c>
      <c r="B7" s="19"/>
      <c r="C7" s="19"/>
      <c r="D7" s="19"/>
      <c r="E7" s="19"/>
    </row>
    <row r="8" spans="1:8" x14ac:dyDescent="0.25">
      <c r="A8" s="3"/>
    </row>
    <row r="9" spans="1:8" x14ac:dyDescent="0.25">
      <c r="A9" s="4" t="s">
        <v>5</v>
      </c>
      <c r="B9" s="5"/>
      <c r="C9" s="6"/>
      <c r="D9" s="5"/>
      <c r="E9" s="5"/>
      <c r="F9" s="11"/>
      <c r="G9" s="11"/>
      <c r="H9" s="10"/>
    </row>
    <row r="10" spans="1:8" x14ac:dyDescent="0.25">
      <c r="A10" s="4" t="s">
        <v>0</v>
      </c>
      <c r="B10" s="4" t="s">
        <v>2</v>
      </c>
      <c r="C10" s="7" t="s">
        <v>1</v>
      </c>
      <c r="D10" s="4" t="s">
        <v>3</v>
      </c>
      <c r="E10" s="4" t="s">
        <v>4</v>
      </c>
      <c r="F10" s="12" t="s">
        <v>85</v>
      </c>
      <c r="G10" s="13" t="s">
        <v>86</v>
      </c>
      <c r="H10" s="10"/>
    </row>
    <row r="11" spans="1:8" s="10" customFormat="1" ht="15" customHeight="1" x14ac:dyDescent="0.25">
      <c r="A11" s="8" t="s">
        <v>55</v>
      </c>
      <c r="B11" s="8"/>
      <c r="C11" s="9">
        <v>1</v>
      </c>
      <c r="D11" s="8" t="s">
        <v>56</v>
      </c>
      <c r="E11" s="8" t="s">
        <v>57</v>
      </c>
      <c r="F11" s="14"/>
      <c r="G11" s="15"/>
    </row>
    <row r="12" spans="1:8" s="10" customFormat="1" ht="15" customHeight="1" x14ac:dyDescent="0.25">
      <c r="A12" s="8" t="s">
        <v>36</v>
      </c>
      <c r="B12" s="8" t="s">
        <v>43</v>
      </c>
      <c r="C12" s="9" t="s">
        <v>42</v>
      </c>
      <c r="D12" s="8"/>
      <c r="E12" s="8" t="s">
        <v>25</v>
      </c>
      <c r="F12" s="14">
        <v>19</v>
      </c>
      <c r="G12" s="15">
        <f>F12*1</f>
        <v>19</v>
      </c>
    </row>
    <row r="13" spans="1:8" s="10" customFormat="1" ht="15" customHeight="1" x14ac:dyDescent="0.25">
      <c r="A13" s="8" t="s">
        <v>58</v>
      </c>
      <c r="B13" s="8"/>
      <c r="C13" s="9" t="s">
        <v>18</v>
      </c>
      <c r="D13" s="8" t="s">
        <v>17</v>
      </c>
      <c r="E13" s="8" t="s">
        <v>57</v>
      </c>
      <c r="F13" s="16">
        <v>4.95</v>
      </c>
      <c r="G13" s="15">
        <f>F13*1</f>
        <v>4.95</v>
      </c>
    </row>
    <row r="14" spans="1:8" s="10" customFormat="1" ht="15" customHeight="1" x14ac:dyDescent="0.25">
      <c r="A14" s="8" t="s">
        <v>26</v>
      </c>
      <c r="B14" s="8" t="s">
        <v>27</v>
      </c>
      <c r="C14" s="9">
        <v>100</v>
      </c>
      <c r="D14" s="8" t="s">
        <v>7</v>
      </c>
      <c r="E14" s="8" t="s">
        <v>25</v>
      </c>
      <c r="F14" s="16">
        <v>3</v>
      </c>
      <c r="G14" s="15">
        <v>3</v>
      </c>
    </row>
    <row r="15" spans="1:8" s="10" customFormat="1" ht="15" customHeight="1" x14ac:dyDescent="0.25">
      <c r="A15" s="8" t="s">
        <v>30</v>
      </c>
      <c r="B15" s="8"/>
      <c r="C15" s="9" t="s">
        <v>31</v>
      </c>
      <c r="D15" s="8" t="s">
        <v>87</v>
      </c>
      <c r="E15" s="8" t="s">
        <v>29</v>
      </c>
      <c r="F15" s="16">
        <v>10</v>
      </c>
      <c r="G15" s="15">
        <v>10</v>
      </c>
    </row>
    <row r="16" spans="1:8" s="10" customFormat="1" ht="15" customHeight="1" x14ac:dyDescent="0.25">
      <c r="A16" s="8" t="s">
        <v>21</v>
      </c>
      <c r="B16" s="8" t="s">
        <v>22</v>
      </c>
      <c r="C16" s="9">
        <v>10</v>
      </c>
      <c r="D16" s="8" t="s">
        <v>9</v>
      </c>
      <c r="E16" s="8" t="s">
        <v>25</v>
      </c>
      <c r="F16" s="16">
        <v>3</v>
      </c>
      <c r="G16" s="15">
        <f>F16*C16</f>
        <v>30</v>
      </c>
    </row>
    <row r="17" spans="1:7" s="10" customFormat="1" ht="15" customHeight="1" x14ac:dyDescent="0.25">
      <c r="A17" s="8" t="s">
        <v>60</v>
      </c>
      <c r="B17" s="8"/>
      <c r="C17" s="9">
        <v>1</v>
      </c>
      <c r="D17" s="8" t="s">
        <v>17</v>
      </c>
      <c r="E17" s="8" t="s">
        <v>57</v>
      </c>
      <c r="F17" s="14">
        <v>3.95</v>
      </c>
      <c r="G17" s="15">
        <v>3.95</v>
      </c>
    </row>
    <row r="18" spans="1:7" s="10" customFormat="1" ht="15" customHeight="1" x14ac:dyDescent="0.25">
      <c r="A18" s="8" t="s">
        <v>59</v>
      </c>
      <c r="B18" s="8"/>
      <c r="C18" s="9" t="s">
        <v>18</v>
      </c>
      <c r="D18" s="8" t="s">
        <v>17</v>
      </c>
      <c r="E18" s="8" t="s">
        <v>57</v>
      </c>
      <c r="F18" s="16">
        <v>2.95</v>
      </c>
      <c r="G18" s="15">
        <v>2.95</v>
      </c>
    </row>
    <row r="19" spans="1:7" s="10" customFormat="1" ht="15" customHeight="1" x14ac:dyDescent="0.25">
      <c r="A19" s="8" t="s">
        <v>19</v>
      </c>
      <c r="B19" s="8" t="s">
        <v>20</v>
      </c>
      <c r="C19" s="9">
        <v>10</v>
      </c>
      <c r="D19" s="8" t="s">
        <v>9</v>
      </c>
      <c r="E19" s="8" t="s">
        <v>25</v>
      </c>
      <c r="F19" s="16">
        <v>2.4500000000000002</v>
      </c>
      <c r="G19" s="15">
        <v>2.4500000000000002</v>
      </c>
    </row>
    <row r="20" spans="1:7" s="10" customFormat="1" ht="15" customHeight="1" x14ac:dyDescent="0.25">
      <c r="A20" s="17" t="s">
        <v>10</v>
      </c>
      <c r="B20" s="8"/>
      <c r="C20" s="9">
        <v>10</v>
      </c>
      <c r="D20" s="8" t="s">
        <v>9</v>
      </c>
      <c r="E20" s="8" t="s">
        <v>8</v>
      </c>
      <c r="F20" s="16"/>
      <c r="G20" s="15"/>
    </row>
    <row r="21" spans="1:7" s="10" customFormat="1" ht="15" customHeight="1" x14ac:dyDescent="0.25">
      <c r="A21" s="8" t="s">
        <v>61</v>
      </c>
      <c r="B21" s="8"/>
      <c r="C21" s="9">
        <v>1</v>
      </c>
      <c r="D21" s="8" t="s">
        <v>17</v>
      </c>
      <c r="E21" s="8" t="s">
        <v>57</v>
      </c>
      <c r="F21" s="14">
        <v>0.6</v>
      </c>
      <c r="G21" s="15">
        <v>0.6</v>
      </c>
    </row>
    <row r="22" spans="1:7" s="10" customFormat="1" ht="15" customHeight="1" x14ac:dyDescent="0.25">
      <c r="A22" s="8" t="s">
        <v>11</v>
      </c>
      <c r="B22" s="8" t="s">
        <v>16</v>
      </c>
      <c r="C22" s="9">
        <v>10</v>
      </c>
      <c r="D22" s="8" t="s">
        <v>7</v>
      </c>
      <c r="E22" s="8" t="s">
        <v>15</v>
      </c>
      <c r="F22" s="14">
        <v>2.9</v>
      </c>
      <c r="G22" s="15">
        <f>2.9*C22</f>
        <v>29</v>
      </c>
    </row>
    <row r="23" spans="1:7" s="10" customFormat="1" ht="15" customHeight="1" x14ac:dyDescent="0.25">
      <c r="A23" s="8" t="s">
        <v>23</v>
      </c>
      <c r="B23" s="8" t="s">
        <v>24</v>
      </c>
      <c r="C23" s="9" t="s">
        <v>18</v>
      </c>
      <c r="D23" s="8" t="s">
        <v>88</v>
      </c>
      <c r="E23" s="8" t="s">
        <v>25</v>
      </c>
      <c r="F23" s="16">
        <v>5.65</v>
      </c>
      <c r="G23" s="15">
        <v>5.65</v>
      </c>
    </row>
    <row r="24" spans="1:7" s="10" customFormat="1" ht="15" customHeight="1" x14ac:dyDescent="0.25">
      <c r="A24" s="8" t="s">
        <v>32</v>
      </c>
      <c r="B24" s="8"/>
      <c r="C24" s="9" t="s">
        <v>33</v>
      </c>
      <c r="D24" s="8" t="s">
        <v>88</v>
      </c>
      <c r="E24" s="8" t="s">
        <v>29</v>
      </c>
      <c r="F24" s="16">
        <v>5.9</v>
      </c>
      <c r="G24" s="15">
        <v>5.9</v>
      </c>
    </row>
    <row r="25" spans="1:7" s="10" customFormat="1" ht="15" customHeight="1" x14ac:dyDescent="0.25">
      <c r="A25" s="8" t="s">
        <v>13</v>
      </c>
      <c r="B25" s="8" t="s">
        <v>14</v>
      </c>
      <c r="C25" s="9">
        <v>10</v>
      </c>
      <c r="D25" s="8" t="s">
        <v>89</v>
      </c>
      <c r="E25" s="8" t="s">
        <v>15</v>
      </c>
      <c r="F25" s="14">
        <v>1</v>
      </c>
      <c r="G25" s="15">
        <v>10</v>
      </c>
    </row>
    <row r="26" spans="1:7" s="10" customFormat="1" ht="15" customHeight="1" x14ac:dyDescent="0.25">
      <c r="A26" s="8" t="s">
        <v>64</v>
      </c>
      <c r="B26" s="8"/>
      <c r="C26" s="9"/>
      <c r="D26" s="8"/>
      <c r="E26" s="8" t="s">
        <v>65</v>
      </c>
      <c r="F26" s="16">
        <v>9</v>
      </c>
      <c r="G26" s="15">
        <f>F26</f>
        <v>9</v>
      </c>
    </row>
    <row r="27" spans="1:7" s="10" customFormat="1" ht="15" customHeight="1" x14ac:dyDescent="0.25">
      <c r="A27" s="8" t="s">
        <v>66</v>
      </c>
      <c r="B27" s="8"/>
      <c r="C27" s="9"/>
      <c r="D27" s="8"/>
      <c r="E27" s="8" t="s">
        <v>65</v>
      </c>
      <c r="F27" s="16">
        <v>2.95</v>
      </c>
      <c r="G27" s="15">
        <f t="shared" ref="G27:G31" si="0">F27</f>
        <v>2.95</v>
      </c>
    </row>
    <row r="28" spans="1:7" s="10" customFormat="1" ht="15" customHeight="1" x14ac:dyDescent="0.25">
      <c r="A28" s="8" t="s">
        <v>67</v>
      </c>
      <c r="B28" s="8"/>
      <c r="C28" s="9"/>
      <c r="D28" s="8"/>
      <c r="E28" s="8" t="s">
        <v>65</v>
      </c>
      <c r="F28" s="16">
        <v>3.95</v>
      </c>
      <c r="G28" s="15">
        <f t="shared" si="0"/>
        <v>3.95</v>
      </c>
    </row>
    <row r="29" spans="1:7" s="10" customFormat="1" x14ac:dyDescent="0.25">
      <c r="A29" s="8" t="s">
        <v>68</v>
      </c>
      <c r="B29" s="8"/>
      <c r="C29" s="9"/>
      <c r="D29" s="8"/>
      <c r="E29" s="8" t="s">
        <v>65</v>
      </c>
      <c r="F29" s="16">
        <v>4.95</v>
      </c>
      <c r="G29" s="15">
        <f t="shared" si="0"/>
        <v>4.95</v>
      </c>
    </row>
    <row r="30" spans="1:7" s="10" customFormat="1" x14ac:dyDescent="0.25">
      <c r="A30" s="8" t="s">
        <v>69</v>
      </c>
      <c r="B30" s="8"/>
      <c r="C30" s="9"/>
      <c r="D30" s="8"/>
      <c r="E30" s="8" t="s">
        <v>65</v>
      </c>
      <c r="F30" s="16">
        <v>3</v>
      </c>
      <c r="G30" s="15">
        <f t="shared" si="0"/>
        <v>3</v>
      </c>
    </row>
    <row r="31" spans="1:7" s="10" customFormat="1" x14ac:dyDescent="0.25">
      <c r="A31" s="8" t="s">
        <v>70</v>
      </c>
      <c r="B31" s="8"/>
      <c r="C31" s="9"/>
      <c r="D31" s="8"/>
      <c r="E31" s="8" t="s">
        <v>71</v>
      </c>
      <c r="F31" s="16">
        <v>4.95</v>
      </c>
      <c r="G31" s="15">
        <f t="shared" si="0"/>
        <v>4.95</v>
      </c>
    </row>
    <row r="32" spans="1:7" s="10" customFormat="1" ht="15" customHeight="1" x14ac:dyDescent="0.25">
      <c r="A32" s="8" t="s">
        <v>72</v>
      </c>
      <c r="B32" s="8" t="s">
        <v>73</v>
      </c>
      <c r="C32" s="9">
        <v>10</v>
      </c>
      <c r="D32" s="8"/>
      <c r="E32" s="8" t="s">
        <v>71</v>
      </c>
      <c r="F32" s="16">
        <v>1.8</v>
      </c>
      <c r="G32" s="15">
        <f>F32*C32</f>
        <v>18</v>
      </c>
    </row>
    <row r="33" spans="1:7" s="10" customFormat="1" ht="15" customHeight="1" x14ac:dyDescent="0.25">
      <c r="A33" s="8" t="s">
        <v>74</v>
      </c>
      <c r="B33" s="8"/>
      <c r="C33" s="9"/>
      <c r="D33" s="8"/>
      <c r="E33" s="8" t="s">
        <v>71</v>
      </c>
      <c r="F33" s="16"/>
      <c r="G33" s="15"/>
    </row>
    <row r="34" spans="1:7" s="10" customFormat="1" ht="15" customHeight="1" x14ac:dyDescent="0.25">
      <c r="A34" s="8" t="s">
        <v>75</v>
      </c>
      <c r="B34" s="8"/>
      <c r="C34" s="9">
        <v>5</v>
      </c>
      <c r="D34" s="8"/>
      <c r="E34" s="8" t="s">
        <v>71</v>
      </c>
      <c r="F34" s="16">
        <v>2.35</v>
      </c>
      <c r="G34" s="15">
        <f>F34*C34</f>
        <v>11.75</v>
      </c>
    </row>
    <row r="35" spans="1:7" s="10" customFormat="1" ht="15" customHeight="1" x14ac:dyDescent="0.25">
      <c r="A35" s="8" t="s">
        <v>74</v>
      </c>
      <c r="B35" s="8"/>
      <c r="C35" s="9"/>
      <c r="D35" s="8"/>
      <c r="E35" s="8" t="s">
        <v>76</v>
      </c>
      <c r="F35" s="16"/>
      <c r="G35" s="15"/>
    </row>
    <row r="36" spans="1:7" s="10" customFormat="1" ht="15" customHeight="1" x14ac:dyDescent="0.25">
      <c r="A36" s="8" t="s">
        <v>77</v>
      </c>
      <c r="B36" s="8" t="s">
        <v>78</v>
      </c>
      <c r="C36" s="9"/>
      <c r="D36" s="8"/>
      <c r="E36" s="8" t="s">
        <v>79</v>
      </c>
      <c r="F36" s="16"/>
      <c r="G36" s="15"/>
    </row>
    <row r="37" spans="1:7" s="10" customFormat="1" ht="15" customHeight="1" x14ac:dyDescent="0.25">
      <c r="A37" s="8" t="s">
        <v>80</v>
      </c>
      <c r="B37" s="8"/>
      <c r="C37" s="9">
        <v>5</v>
      </c>
      <c r="D37" s="8"/>
      <c r="E37" s="8" t="s">
        <v>79</v>
      </c>
      <c r="F37" s="16">
        <v>4.5</v>
      </c>
      <c r="G37" s="15">
        <f>F37*C37</f>
        <v>22.5</v>
      </c>
    </row>
    <row r="38" spans="1:7" s="10" customFormat="1" ht="15" customHeight="1" x14ac:dyDescent="0.25">
      <c r="A38" s="8" t="s">
        <v>81</v>
      </c>
      <c r="B38" s="8"/>
      <c r="C38" s="9">
        <v>5</v>
      </c>
      <c r="D38" s="8"/>
      <c r="E38" s="8" t="s">
        <v>82</v>
      </c>
      <c r="F38" s="16">
        <v>1.4</v>
      </c>
      <c r="G38" s="15">
        <f t="shared" ref="G38:G39" si="1">F38*C38</f>
        <v>7</v>
      </c>
    </row>
    <row r="39" spans="1:7" s="10" customFormat="1" ht="15" customHeight="1" x14ac:dyDescent="0.25">
      <c r="A39" s="8" t="s">
        <v>83</v>
      </c>
      <c r="B39" s="8"/>
      <c r="C39" s="9">
        <v>2</v>
      </c>
      <c r="D39" s="8"/>
      <c r="E39" s="8" t="s">
        <v>82</v>
      </c>
      <c r="F39" s="16">
        <v>1.9</v>
      </c>
      <c r="G39" s="15">
        <f t="shared" si="1"/>
        <v>3.8</v>
      </c>
    </row>
    <row r="40" spans="1:7" s="10" customFormat="1" ht="15" customHeight="1" x14ac:dyDescent="0.25">
      <c r="A40" s="21"/>
      <c r="B40" s="21"/>
      <c r="C40" s="22"/>
      <c r="D40" s="21"/>
      <c r="E40" s="21"/>
      <c r="F40" s="23"/>
      <c r="G40" s="24"/>
    </row>
    <row r="41" spans="1:7" s="10" customFormat="1" ht="15" customHeight="1" x14ac:dyDescent="0.25">
      <c r="A41" s="29" t="s">
        <v>97</v>
      </c>
      <c r="B41" s="25"/>
      <c r="C41" s="26"/>
      <c r="D41" s="25"/>
      <c r="E41" s="25"/>
      <c r="F41" s="27"/>
      <c r="G41" s="28">
        <f>SUM(G11:G39)</f>
        <v>219.29999999999998</v>
      </c>
    </row>
    <row r="42" spans="1:7" x14ac:dyDescent="0.25">
      <c r="A42" s="30"/>
      <c r="F42" s="2"/>
    </row>
    <row r="43" spans="1:7" x14ac:dyDescent="0.25">
      <c r="A43" s="4" t="s">
        <v>6</v>
      </c>
      <c r="B43" s="5"/>
      <c r="C43" s="6"/>
      <c r="D43" s="5"/>
      <c r="E43" s="5"/>
      <c r="F43" s="6"/>
      <c r="G43" s="5"/>
    </row>
    <row r="44" spans="1:7" x14ac:dyDescent="0.25">
      <c r="A44" s="4" t="s">
        <v>0</v>
      </c>
      <c r="B44" s="4" t="s">
        <v>2</v>
      </c>
      <c r="C44" s="7" t="s">
        <v>1</v>
      </c>
      <c r="D44" s="4" t="s">
        <v>3</v>
      </c>
      <c r="E44" s="4" t="s">
        <v>4</v>
      </c>
      <c r="F44" s="6"/>
      <c r="G44" s="5"/>
    </row>
    <row r="45" spans="1:7" s="10" customFormat="1" x14ac:dyDescent="0.25">
      <c r="A45" s="8" t="s">
        <v>37</v>
      </c>
      <c r="B45" s="8" t="s">
        <v>38</v>
      </c>
      <c r="C45" s="9">
        <v>1</v>
      </c>
      <c r="D45" s="8" t="s">
        <v>90</v>
      </c>
      <c r="E45" s="8" t="s">
        <v>44</v>
      </c>
      <c r="F45" s="16">
        <v>17.95</v>
      </c>
      <c r="G45" s="15">
        <v>17.95</v>
      </c>
    </row>
    <row r="46" spans="1:7" s="10" customFormat="1" x14ac:dyDescent="0.25">
      <c r="A46" s="8" t="s">
        <v>40</v>
      </c>
      <c r="B46" s="8" t="s">
        <v>48</v>
      </c>
      <c r="C46" s="9">
        <v>10</v>
      </c>
      <c r="D46" s="8"/>
      <c r="E46" s="8" t="s">
        <v>29</v>
      </c>
      <c r="F46" s="16">
        <v>10</v>
      </c>
      <c r="G46" s="15">
        <f>F46*C46</f>
        <v>100</v>
      </c>
    </row>
    <row r="47" spans="1:7" s="10" customFormat="1" x14ac:dyDescent="0.25">
      <c r="A47" s="8" t="s">
        <v>12</v>
      </c>
      <c r="B47" s="8"/>
      <c r="C47" s="9">
        <v>4</v>
      </c>
      <c r="D47" s="8" t="s">
        <v>91</v>
      </c>
      <c r="E47" s="8" t="s">
        <v>8</v>
      </c>
      <c r="F47" s="16">
        <v>19.95</v>
      </c>
      <c r="G47" s="15">
        <f>F47*C47</f>
        <v>79.8</v>
      </c>
    </row>
    <row r="48" spans="1:7" s="10" customFormat="1" x14ac:dyDescent="0.25">
      <c r="A48" s="8" t="s">
        <v>34</v>
      </c>
      <c r="B48" s="8" t="s">
        <v>35</v>
      </c>
      <c r="C48" s="9">
        <v>60</v>
      </c>
      <c r="D48" s="8" t="s">
        <v>91</v>
      </c>
      <c r="E48" s="8" t="s">
        <v>44</v>
      </c>
      <c r="F48" s="14">
        <f>6.95/10</f>
        <v>0.69500000000000006</v>
      </c>
      <c r="G48" s="15">
        <f>F48*C48</f>
        <v>41.7</v>
      </c>
    </row>
    <row r="49" spans="1:7" s="10" customFormat="1" x14ac:dyDescent="0.25">
      <c r="A49" s="8" t="s">
        <v>28</v>
      </c>
      <c r="B49" s="8" t="s">
        <v>54</v>
      </c>
      <c r="C49" s="9">
        <v>10</v>
      </c>
      <c r="D49" s="8" t="s">
        <v>92</v>
      </c>
      <c r="E49" s="8" t="s">
        <v>29</v>
      </c>
      <c r="F49" s="16">
        <v>3.2</v>
      </c>
      <c r="G49" s="15">
        <f>F49*C49</f>
        <v>32</v>
      </c>
    </row>
    <row r="50" spans="1:7" s="10" customFormat="1" x14ac:dyDescent="0.25">
      <c r="A50" s="8" t="s">
        <v>46</v>
      </c>
      <c r="B50" s="8" t="s">
        <v>102</v>
      </c>
      <c r="C50" s="9">
        <v>80</v>
      </c>
      <c r="D50" s="8" t="s">
        <v>101</v>
      </c>
      <c r="E50" s="8" t="s">
        <v>44</v>
      </c>
      <c r="F50" s="14">
        <v>40.5</v>
      </c>
      <c r="G50" s="15">
        <v>40.5</v>
      </c>
    </row>
    <row r="51" spans="1:7" s="10" customFormat="1" x14ac:dyDescent="0.25">
      <c r="A51" s="8" t="s">
        <v>39</v>
      </c>
      <c r="B51" s="8"/>
      <c r="C51" s="9">
        <v>12</v>
      </c>
      <c r="D51" s="8" t="s">
        <v>103</v>
      </c>
      <c r="E51" s="8" t="s">
        <v>25</v>
      </c>
      <c r="F51" s="16">
        <v>7.5</v>
      </c>
      <c r="G51" s="15">
        <v>7.5</v>
      </c>
    </row>
    <row r="52" spans="1:7" s="10" customFormat="1" x14ac:dyDescent="0.25">
      <c r="A52" s="8" t="s">
        <v>45</v>
      </c>
      <c r="B52" s="8"/>
      <c r="C52" s="9" t="s">
        <v>84</v>
      </c>
      <c r="D52" s="8" t="s">
        <v>17</v>
      </c>
      <c r="E52" s="8" t="s">
        <v>44</v>
      </c>
      <c r="F52" s="14">
        <v>0.7</v>
      </c>
      <c r="G52" s="15">
        <f>F52*3</f>
        <v>2.0999999999999996</v>
      </c>
    </row>
    <row r="53" spans="1:7" s="10" customFormat="1" x14ac:dyDescent="0.25">
      <c r="A53" s="8" t="s">
        <v>41</v>
      </c>
      <c r="B53" s="8" t="s">
        <v>53</v>
      </c>
      <c r="C53" s="9">
        <v>10</v>
      </c>
      <c r="D53" s="8" t="s">
        <v>93</v>
      </c>
      <c r="E53" s="8" t="s">
        <v>29</v>
      </c>
      <c r="F53" s="16">
        <v>5.24</v>
      </c>
      <c r="G53" s="15">
        <f>F53*C53</f>
        <v>52.400000000000006</v>
      </c>
    </row>
    <row r="54" spans="1:7" s="10" customFormat="1" x14ac:dyDescent="0.25">
      <c r="A54" s="8" t="s">
        <v>99</v>
      </c>
      <c r="B54" s="8" t="s">
        <v>52</v>
      </c>
      <c r="C54" s="9">
        <v>10</v>
      </c>
      <c r="D54" s="8" t="s">
        <v>100</v>
      </c>
      <c r="E54" s="8" t="s">
        <v>29</v>
      </c>
      <c r="F54" s="16">
        <v>10</v>
      </c>
      <c r="G54" s="15">
        <f>F54*C54</f>
        <v>100</v>
      </c>
    </row>
    <row r="55" spans="1:7" s="10" customFormat="1" x14ac:dyDescent="0.25">
      <c r="A55" s="8" t="s">
        <v>49</v>
      </c>
      <c r="B55" s="8" t="s">
        <v>50</v>
      </c>
      <c r="C55" s="9">
        <v>10</v>
      </c>
      <c r="D55" s="8" t="s">
        <v>51</v>
      </c>
      <c r="E55" s="8" t="s">
        <v>29</v>
      </c>
      <c r="F55" s="16">
        <v>1.5</v>
      </c>
      <c r="G55" s="15">
        <f>F55*C55</f>
        <v>15</v>
      </c>
    </row>
    <row r="56" spans="1:7" s="10" customFormat="1" x14ac:dyDescent="0.25">
      <c r="A56" s="8" t="s">
        <v>94</v>
      </c>
      <c r="B56" s="8"/>
      <c r="C56" s="9">
        <v>10</v>
      </c>
      <c r="D56" s="8" t="s">
        <v>9</v>
      </c>
      <c r="E56" s="8" t="s">
        <v>8</v>
      </c>
      <c r="F56" s="16">
        <v>10.5</v>
      </c>
      <c r="G56" s="15">
        <f>F56*C56</f>
        <v>105</v>
      </c>
    </row>
    <row r="57" spans="1:7" s="10" customFormat="1" x14ac:dyDescent="0.25">
      <c r="A57" s="17" t="s">
        <v>47</v>
      </c>
      <c r="B57" s="8" t="s">
        <v>102</v>
      </c>
      <c r="C57" s="9">
        <v>80</v>
      </c>
      <c r="D57" s="8" t="s">
        <v>101</v>
      </c>
      <c r="E57" s="8" t="s">
        <v>44</v>
      </c>
      <c r="F57" s="14">
        <v>17.100000000000001</v>
      </c>
      <c r="G57" s="15">
        <v>17.100000000000001</v>
      </c>
    </row>
    <row r="59" spans="1:7" x14ac:dyDescent="0.25">
      <c r="A59" s="29" t="s">
        <v>98</v>
      </c>
      <c r="B59" s="31"/>
      <c r="C59" s="32"/>
      <c r="D59" s="31"/>
      <c r="E59" s="31"/>
      <c r="F59" s="31"/>
      <c r="G59" s="33">
        <f>SUM(G45:G57)</f>
        <v>611.05000000000007</v>
      </c>
    </row>
    <row r="61" spans="1:7" x14ac:dyDescent="0.25">
      <c r="A61" s="34" t="s">
        <v>104</v>
      </c>
      <c r="B61" s="34"/>
      <c r="C61" s="35"/>
      <c r="D61" s="34"/>
      <c r="E61" s="34"/>
      <c r="F61" s="34"/>
      <c r="G61" s="33">
        <f>G59+G41</f>
        <v>830.35</v>
      </c>
    </row>
  </sheetData>
  <sortState ref="A46:E59">
    <sortCondition ref="A46"/>
  </sortState>
  <mergeCells count="2">
    <mergeCell ref="A6:E6"/>
    <mergeCell ref="A7:E7"/>
  </mergeCells>
  <pageMargins left="0.51181102362204722" right="0.51181102362204722" top="0.78740157480314965" bottom="0.78740157480314965" header="0.31496062992125984" footer="0.31496062992125984"/>
  <pageSetup paperSize="9" scale="75" orientation="landscape" copies="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6A008FE6D7F774BB4207077C127E8BC" ma:contentTypeVersion="1" ma:contentTypeDescription="Ein neues Dokument erstellen." ma:contentTypeScope="" ma:versionID="f3d5db4b8badaaf5fbd8fae78b114078">
  <xsd:schema xmlns:xsd="http://www.w3.org/2001/XMLSchema" xmlns:xs="http://www.w3.org/2001/XMLSchema" xmlns:p="http://schemas.microsoft.com/office/2006/metadata/properties" xmlns:ns2="f2a15447-b75e-4978-a55d-efa0f073f2b7" targetNamespace="http://schemas.microsoft.com/office/2006/metadata/properties" ma:root="true" ma:fieldsID="b6f468402b4befc4b14480a9bba9342d" ns2:_="">
    <xsd:import namespace="f2a15447-b75e-4978-a55d-efa0f073f2b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a15447-b75e-4978-a55d-efa0f073f2b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31FFE5-4CFF-46CD-9456-3D03D1297FD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B793F9-8C26-4108-A48B-522A1C67F8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a15447-b75e-4978-a55d-efa0f073f2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0EA920-DA95-4A98-9C1A-139E2FD82E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Hochschule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Wilhelm Markus PH Luzern</dc:creator>
  <cp:lastModifiedBy>Ammer Tina</cp:lastModifiedBy>
  <cp:lastPrinted>2020-03-26T16:20:14Z</cp:lastPrinted>
  <dcterms:created xsi:type="dcterms:W3CDTF">2016-08-24T09:00:07Z</dcterms:created>
  <dcterms:modified xsi:type="dcterms:W3CDTF">2020-07-27T12:45:01Z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0x010100E6A008FE6D7F774BB4207077C127E8BC</vt:lpwstr>
  </property>
</Properties>
</file>